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0775" windowHeight="7620"/>
  </bookViews>
  <sheets>
    <sheet name="Разд и подразд с 2019" sheetId="2" r:id="rId1"/>
    <sheet name="Разд и подразд с Планом" sheetId="3" r:id="rId2"/>
  </sheets>
  <definedNames>
    <definedName name="_xlnm.Print_Titles" localSheetId="0">'Разд и подразд с 2019'!$9:$10</definedName>
    <definedName name="_xlnm.Print_Area" localSheetId="0">'Разд и подразд с 2019'!$A$1:$W$50</definedName>
    <definedName name="_xlnm.Print_Area" localSheetId="1">'Разд и подразд с Планом'!$A$1:$F$51</definedName>
  </definedNames>
  <calcPr calcId="145621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7" i="3"/>
  <c r="W9" i="2" l="1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8" i="2"/>
  <c r="I50" i="2"/>
  <c r="W50" i="2" s="1"/>
</calcChain>
</file>

<file path=xl/sharedStrings.xml><?xml version="1.0" encoding="utf-8"?>
<sst xmlns="http://schemas.openxmlformats.org/spreadsheetml/2006/main" count="223" uniqueCount="107">
  <si>
    <t>Единица измерения: руб.</t>
  </si>
  <si>
    <t>Наименование показателя</t>
  </si>
  <si>
    <t>Разд.</t>
  </si>
  <si>
    <t/>
  </si>
  <si>
    <t>Касс. расход за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</si>
  <si>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</si>
  <si>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</si>
  <si>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</si>
  <si>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</si>
  <si>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</si>
  <si>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</si>
  <si>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</si>
  <si>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</si>
  <si>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</si>
  <si>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</si>
  <si>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</si>
  <si>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</si>
  <si>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Обеспечение проведения выборов и референдумов</t>
  </si>
  <si>
    <t>0107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</si>
  <si>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</si>
  <si>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</si>
  <si>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</si>
  <si>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</si>
  <si>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</si>
  <si>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</si>
  <si>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подготовка экономики</t>
  </si>
  <si>
    <t>0204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</si>
  <si>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</si>
  <si>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</si>
  <si>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</si>
  <si>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</si>
  <si>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</si>
  <si>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</si>
  <si>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</si>
  <si>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</si>
  <si>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</si>
  <si>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</si>
  <si>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</si>
  <si>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</si>
  <si>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</si>
  <si>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</si>
  <si>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</si>
  <si>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</si>
  <si>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</si>
  <si>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</si>
  <si>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</si>
  <si>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</si>
  <si>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</si>
  <si>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</si>
  <si>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</si>
  <si>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</si>
  <si>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</si>
  <si>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</si>
  <si>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</si>
  <si>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</si>
  <si>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</si>
  <si>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</si>
  <si>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</si>
  <si>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</si>
  <si>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</si>
  <si>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</si>
  <si>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</si>
  <si>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</si>
  <si>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</si>
  <si>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</si>
  <si>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</si>
  <si>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</si>
  <si>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</si>
  <si>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</si>
  <si>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</si>
  <si>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</si>
  <si>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</si>
  <si>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</si>
  <si>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</si>
  <si>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</si>
  <si>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</si>
  <si>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</si>
  <si>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</si>
  <si>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</si>
  <si>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</si>
  <si>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</si>
  <si>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</si>
  <si>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</si>
  <si>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</si>
  <si>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</si>
  <si>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</si>
  <si>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</si>
  <si>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Другие вопросы в области физической культуры и спорта</t>
  </si>
  <si>
    <t>1105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</si>
  <si>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</si>
  <si>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</si>
  <si>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</si>
  <si>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</si>
  <si>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>ВСЕГО РАСХОДОВ: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</si>
  <si>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</si>
  <si>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</si>
  <si>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</si>
  <si>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</si>
  <si>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>Исполнено расходов на 01.07.2019 года</t>
  </si>
  <si>
    <t>Исполнено расходов на 01.07.2020 года</t>
  </si>
  <si>
    <t>Отклонение</t>
  </si>
  <si>
    <t>% исп.</t>
  </si>
  <si>
    <t>Сведения</t>
  </si>
  <si>
    <t>Назначено на 2020 год</t>
  </si>
  <si>
    <t>Исполнено на 01.07.2020 года</t>
  </si>
  <si>
    <t>об исполнении расходов бюджета Находкинского городского округа
 по разделам и подразделам классификации расходов  за 1 полугодие 2020 года</t>
  </si>
  <si>
    <t>5=3-4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</si>
</sst>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49">
    <xf numFmtId="0" fontId="0" fillId="0" borderId="0" xfId="0"/>
    <xf numFmtId="0" fontId="5" fillId="0" borderId="1" xfId="2" applyNumberFormat="1" applyFont="1" applyFill="1" applyProtection="1"/>
    <xf numFmtId="0" fontId="6" fillId="0" borderId="0" xfId="0" applyFont="1" applyFill="1" applyProtection="1">
      <protection locked="0"/>
    </xf>
    <xf numFmtId="0" fontId="7" fillId="0" borderId="1" xfId="3" applyNumberFormat="1" applyFont="1" applyFill="1" applyProtection="1">
      <alignment horizontal="center" wrapText="1"/>
    </xf>
    <xf numFmtId="0" fontId="7" fillId="0" borderId="1" xfId="4" applyNumberFormat="1" applyFont="1" applyFill="1" applyProtection="1">
      <alignment horizontal="center"/>
    </xf>
    <xf numFmtId="0" fontId="5" fillId="0" borderId="2" xfId="29" applyNumberFormat="1" applyFont="1" applyFill="1" applyProtection="1">
      <alignment horizontal="center" vertical="center" wrapText="1"/>
    </xf>
    <xf numFmtId="0" fontId="5" fillId="0" borderId="2" xfId="30" applyNumberFormat="1" applyFont="1" applyFill="1" applyProtection="1">
      <alignment vertical="top" wrapText="1"/>
    </xf>
    <xf numFmtId="1" fontId="5" fillId="0" borderId="2" xfId="31" applyNumberFormat="1" applyFont="1" applyFill="1" applyProtection="1">
      <alignment horizontal="center" vertical="top" shrinkToFit="1"/>
    </xf>
    <xf numFmtId="4" fontId="5" fillId="0" borderId="2" xfId="32" applyNumberFormat="1" applyFont="1" applyFill="1" applyProtection="1">
      <alignment horizontal="right" vertical="top" shrinkToFit="1"/>
    </xf>
    <xf numFmtId="10" fontId="5" fillId="0" borderId="2" xfId="33" applyNumberFormat="1" applyFont="1" applyFill="1" applyProtection="1">
      <alignment horizontal="right" vertical="top" shrinkToFit="1"/>
    </xf>
    <xf numFmtId="4" fontId="5" fillId="0" borderId="2" xfId="35" applyNumberFormat="1" applyFont="1" applyFill="1" applyProtection="1">
      <alignment horizontal="right" vertical="top" shrinkToFit="1"/>
    </xf>
    <xf numFmtId="10" fontId="5" fillId="0" borderId="2" xfId="36" applyNumberFormat="1" applyFont="1" applyFill="1" applyProtection="1">
      <alignment horizontal="right" vertical="top" shrinkToFit="1"/>
    </xf>
    <xf numFmtId="0" fontId="5" fillId="0" borderId="1" xfId="5" applyFont="1" applyFill="1">
      <alignment horizontal="right"/>
    </xf>
    <xf numFmtId="0" fontId="5" fillId="0" borderId="1" xfId="30" applyNumberFormat="1" applyFont="1" applyFill="1" applyBorder="1" applyProtection="1">
      <alignment vertical="top" wrapText="1"/>
    </xf>
    <xf numFmtId="1" fontId="5" fillId="0" borderId="1" xfId="31" applyNumberFormat="1" applyFont="1" applyFill="1" applyBorder="1" applyProtection="1">
      <alignment horizontal="center" vertical="top" shrinkToFit="1"/>
    </xf>
    <xf numFmtId="0" fontId="6" fillId="0" borderId="1" xfId="0" applyFont="1" applyFill="1" applyBorder="1" applyProtection="1">
      <protection locked="0"/>
    </xf>
    <xf numFmtId="4" fontId="5" fillId="0" borderId="1" xfId="32" applyNumberFormat="1" applyFont="1" applyFill="1" applyBorder="1" applyProtection="1">
      <alignment horizontal="right" vertical="top" shrinkToFit="1"/>
    </xf>
    <xf numFmtId="4" fontId="5" fillId="0" borderId="1" xfId="35" applyNumberFormat="1" applyFont="1" applyFill="1" applyBorder="1" applyProtection="1">
      <alignment horizontal="right" vertical="top" shrinkToFit="1"/>
    </xf>
    <xf numFmtId="4" fontId="5" fillId="0" borderId="4" xfId="32" applyNumberFormat="1" applyFont="1" applyFill="1" applyBorder="1" applyProtection="1">
      <alignment horizontal="right" vertical="top" shrinkToFit="1"/>
    </xf>
    <xf numFmtId="0" fontId="6" fillId="0" borderId="1" xfId="0" applyFont="1" applyFill="1" applyBorder="1" applyAlignment="1" applyProtection="1">
      <alignment horizontal="right"/>
      <protection locked="0"/>
    </xf>
    <xf numFmtId="4" fontId="8" fillId="0" borderId="1" xfId="0" applyNumberFormat="1" applyFont="1" applyFill="1" applyBorder="1" applyProtection="1">
      <protection locked="0"/>
    </xf>
    <xf numFmtId="0" fontId="5" fillId="0" borderId="4" xfId="30" applyNumberFormat="1" applyFont="1" applyFill="1" applyBorder="1" applyProtection="1">
      <alignment vertical="top" wrapText="1"/>
    </xf>
    <xf numFmtId="1" fontId="5" fillId="0" borderId="4" xfId="31" applyNumberFormat="1" applyFont="1" applyFill="1" applyBorder="1" applyProtection="1">
      <alignment horizontal="center" vertical="top" shrinkToFit="1"/>
    </xf>
    <xf numFmtId="10" fontId="5" fillId="0" borderId="4" xfId="33" applyNumberFormat="1" applyFont="1" applyFill="1" applyBorder="1" applyProtection="1">
      <alignment horizontal="right" vertical="top" shrinkToFit="1"/>
    </xf>
    <xf numFmtId="10" fontId="5" fillId="0" borderId="5" xfId="33" applyNumberFormat="1" applyFont="1" applyFill="1" applyBorder="1" applyProtection="1">
      <alignment horizontal="right" vertical="top" shrinkToFit="1"/>
    </xf>
    <xf numFmtId="4" fontId="5" fillId="0" borderId="5" xfId="32" applyNumberFormat="1" applyFont="1" applyFill="1" applyBorder="1" applyProtection="1">
      <alignment horizontal="right" vertical="top" shrinkToFit="1"/>
    </xf>
    <xf numFmtId="0" fontId="5" fillId="0" borderId="2" xfId="6" applyFont="1" applyFill="1" applyAlignment="1">
      <alignment horizontal="center" vertical="center" wrapText="1"/>
    </xf>
    <xf numFmtId="0" fontId="5" fillId="0" borderId="2" xfId="8" applyFont="1" applyFill="1" applyAlignment="1">
      <alignment horizontal="center" vertical="center" wrapText="1"/>
    </xf>
    <xf numFmtId="0" fontId="5" fillId="0" borderId="2" xfId="13" applyFont="1" applyFill="1" applyAlignment="1">
      <alignment horizontal="center" vertical="center" wrapText="1"/>
    </xf>
    <xf numFmtId="0" fontId="5" fillId="0" borderId="2" xfId="14" applyFont="1" applyFill="1" applyAlignment="1">
      <alignment horizontal="center" vertical="center" wrapText="1"/>
    </xf>
    <xf numFmtId="0" fontId="5" fillId="0" borderId="2" xfId="15" applyFont="1" applyFill="1" applyAlignment="1">
      <alignment horizontal="center" vertical="center" wrapText="1"/>
    </xf>
    <xf numFmtId="0" fontId="5" fillId="0" borderId="2" xfId="16" applyFont="1" applyFill="1" applyAlignment="1">
      <alignment horizontal="center" vertical="center" wrapText="1"/>
    </xf>
    <xf numFmtId="0" fontId="5" fillId="0" borderId="2" xfId="17" applyFont="1" applyFill="1" applyAlignment="1">
      <alignment horizontal="center" vertical="center" wrapText="1"/>
    </xf>
    <xf numFmtId="0" fontId="5" fillId="0" borderId="2" xfId="18" applyFont="1" applyFill="1" applyAlignment="1">
      <alignment horizontal="center" vertical="center" wrapText="1"/>
    </xf>
    <xf numFmtId="0" fontId="5" fillId="0" borderId="2" xfId="19" applyFont="1" applyFill="1" applyAlignment="1">
      <alignment horizontal="center" vertical="center" wrapText="1"/>
    </xf>
    <xf numFmtId="0" fontId="5" fillId="0" borderId="2" xfId="20" applyFont="1" applyFill="1" applyAlignment="1">
      <alignment horizontal="center" vertical="center" wrapText="1"/>
    </xf>
    <xf numFmtId="0" fontId="5" fillId="0" borderId="2" xfId="21" applyFont="1" applyFill="1" applyAlignment="1">
      <alignment horizontal="center" vertical="center" wrapText="1"/>
    </xf>
    <xf numFmtId="0" fontId="5" fillId="0" borderId="2" xfId="22" applyFont="1" applyFill="1" applyAlignment="1">
      <alignment horizontal="center" vertical="center" wrapText="1"/>
    </xf>
    <xf numFmtId="0" fontId="5" fillId="0" borderId="2" xfId="23" applyFont="1" applyFill="1" applyAlignment="1">
      <alignment horizontal="center" vertical="center" wrapText="1"/>
    </xf>
    <xf numFmtId="0" fontId="5" fillId="0" borderId="2" xfId="24" applyFont="1" applyFill="1" applyAlignment="1">
      <alignment horizontal="center" vertical="center" wrapText="1"/>
    </xf>
    <xf numFmtId="0" fontId="5" fillId="0" borderId="2" xfId="25" applyFont="1" applyFill="1" applyAlignment="1">
      <alignment horizontal="center" vertical="center" wrapText="1"/>
    </xf>
    <xf numFmtId="0" fontId="5" fillId="0" borderId="2" xfId="26" applyFont="1" applyFill="1" applyAlignment="1">
      <alignment horizontal="center" vertical="center" wrapText="1"/>
    </xf>
    <xf numFmtId="0" fontId="5" fillId="0" borderId="2" xfId="29" applyFont="1" applyFill="1" applyAlignment="1">
      <alignment horizontal="center" vertical="center" wrapText="1"/>
    </xf>
    <xf numFmtId="0" fontId="5" fillId="0" borderId="2" xfId="29" applyNumberFormat="1" applyFont="1" applyFill="1" applyAlignment="1" applyProtection="1">
      <alignment horizontal="center" vertical="center" wrapText="1"/>
    </xf>
    <xf numFmtId="0" fontId="7" fillId="0" borderId="1" xfId="4" applyNumberFormat="1" applyFont="1" applyFill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4" fontId="5" fillId="0" borderId="3" xfId="2" applyNumberFormat="1" applyFont="1" applyFill="1" applyBorder="1" applyAlignment="1" applyProtection="1">
      <alignment vertical="top"/>
    </xf>
    <xf numFmtId="0" fontId="9" fillId="0" borderId="2" xfId="30" applyNumberFormat="1" applyFont="1" applyFill="1" applyProtection="1">
      <alignment vertical="top" wrapText="1"/>
    </xf>
    <xf numFmtId="1" fontId="9" fillId="0" borderId="2" xfId="31" applyNumberFormat="1" applyFont="1" applyFill="1" applyProtection="1">
      <alignment horizontal="center" vertical="top" shrinkToFit="1"/>
    </xf>
    <xf numFmtId="0" fontId="5" fillId="0" borderId="1" xfId="29" applyNumberFormat="1" applyFont="1" applyFill="1" applyBorder="1" applyProtection="1">
      <alignment horizontal="center" vertical="center" wrapText="1"/>
    </xf>
    <xf numFmtId="0" fontId="7" fillId="0" borderId="1" xfId="3" applyNumberFormat="1" applyFont="1" applyFill="1" applyBorder="1" applyProtection="1">
      <alignment horizontal="center" wrapText="1"/>
    </xf>
    <xf numFmtId="0" fontId="7" fillId="0" borderId="1" xfId="4" applyNumberFormat="1" applyFont="1" applyFill="1" applyBorder="1" applyProtection="1">
      <alignment horizontal="center"/>
    </xf>
    <xf numFmtId="0" fontId="5" fillId="0" borderId="1" xfId="17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5" fillId="0" borderId="1" xfId="21" applyFont="1" applyFill="1" applyBorder="1" applyAlignment="1">
      <alignment horizontal="center" vertical="center" wrapText="1"/>
    </xf>
    <xf numFmtId="0" fontId="5" fillId="0" borderId="1" xfId="22" applyFont="1" applyFill="1" applyBorder="1" applyAlignment="1">
      <alignment horizontal="center" vertical="center" wrapText="1"/>
    </xf>
    <xf numFmtId="0" fontId="5" fillId="0" borderId="1" xfId="23" applyFont="1" applyFill="1" applyBorder="1" applyAlignment="1">
      <alignment horizontal="center" vertical="center" wrapText="1"/>
    </xf>
    <xf numFmtId="0" fontId="5" fillId="0" borderId="1" xfId="24" applyFont="1" applyFill="1" applyBorder="1" applyAlignment="1">
      <alignment horizontal="center" vertical="center" wrapText="1"/>
    </xf>
    <xf numFmtId="0" fontId="5" fillId="0" borderId="1" xfId="25" applyFont="1" applyFill="1" applyBorder="1" applyAlignment="1">
      <alignment horizontal="center" vertical="center" wrapText="1"/>
    </xf>
    <xf numFmtId="0" fontId="5" fillId="0" borderId="1" xfId="26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 wrapText="1"/>
    </xf>
    <xf numFmtId="0" fontId="5" fillId="0" borderId="1" xfId="29" applyFont="1" applyFill="1" applyBorder="1" applyAlignment="1">
      <alignment horizontal="center" vertical="center" wrapText="1"/>
    </xf>
    <xf numFmtId="0" fontId="5" fillId="0" borderId="1" xfId="29" applyNumberFormat="1" applyFont="1" applyFill="1" applyBorder="1" applyAlignment="1" applyProtection="1">
      <alignment horizontal="center" vertical="center" wrapText="1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1" xfId="0" applyFont="1" applyBorder="1"/>
    <xf numFmtId="4" fontId="6" fillId="0" borderId="3" xfId="0" applyNumberFormat="1" applyFont="1" applyBorder="1" applyAlignment="1">
      <alignment vertical="top"/>
    </xf>
    <xf numFmtId="0" fontId="5" fillId="0" borderId="8" xfId="16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top"/>
    </xf>
    <xf numFmtId="4" fontId="9" fillId="0" borderId="2" xfId="32" applyNumberFormat="1" applyFont="1" applyFill="1" applyAlignment="1" applyProtection="1">
      <alignment horizontal="right" vertical="top" shrinkToFit="1"/>
    </xf>
    <xf numFmtId="4" fontId="9" fillId="0" borderId="6" xfId="32" applyNumberFormat="1" applyFont="1" applyFill="1" applyBorder="1" applyAlignment="1" applyProtection="1">
      <alignment horizontal="right" vertical="top" shrinkToFit="1"/>
    </xf>
    <xf numFmtId="0" fontId="5" fillId="0" borderId="1" xfId="5" applyNumberFormat="1" applyFont="1" applyFill="1" applyAlignment="1" applyProtection="1"/>
    <xf numFmtId="4" fontId="11" fillId="0" borderId="3" xfId="35" applyNumberFormat="1" applyFont="1" applyFill="1" applyBorder="1" applyProtection="1">
      <alignment horizontal="right" vertical="top" shrinkToFit="1"/>
    </xf>
    <xf numFmtId="4" fontId="11" fillId="0" borderId="3" xfId="32" applyNumberFormat="1" applyFont="1" applyFill="1" applyBorder="1" applyProtection="1">
      <alignment horizontal="right" vertical="top" shrinkToFit="1"/>
    </xf>
    <xf numFmtId="10" fontId="11" fillId="0" borderId="3" xfId="33" applyNumberFormat="1" applyFont="1" applyFill="1" applyBorder="1" applyProtection="1">
      <alignment horizontal="right" vertical="top" shrinkToFit="1"/>
    </xf>
    <xf numFmtId="4" fontId="11" fillId="0" borderId="3" xfId="2" applyNumberFormat="1" applyFont="1" applyFill="1" applyBorder="1" applyAlignment="1" applyProtection="1">
      <alignment vertical="top"/>
    </xf>
    <xf numFmtId="4" fontId="12" fillId="0" borderId="2" xfId="35" applyNumberFormat="1" applyFont="1" applyFill="1" applyAlignment="1" applyProtection="1">
      <alignment horizontal="right" vertical="top" shrinkToFit="1"/>
    </xf>
    <xf numFmtId="4" fontId="10" fillId="0" borderId="3" xfId="0" applyNumberFormat="1" applyFont="1" applyBorder="1" applyAlignment="1">
      <alignment vertical="top" shrinkToFit="1"/>
    </xf>
    <xf numFmtId="2" fontId="10" fillId="0" borderId="3" xfId="0" applyNumberFormat="1" applyFont="1" applyBorder="1" applyAlignment="1">
      <alignment vertical="top" shrinkToFit="1"/>
    </xf>
    <xf numFmtId="0" fontId="5" fillId="0" borderId="2" xfId="29" applyNumberFormat="1" applyFont="1" applyFill="1" applyProtection="1">
      <alignment horizontal="center" vertical="center" wrapText="1"/>
    </xf>
    <xf numFmtId="0" fontId="5" fillId="0" borderId="2" xfId="29" applyFont="1" applyFill="1">
      <alignment horizontal="center" vertical="center" wrapText="1"/>
    </xf>
    <xf numFmtId="0" fontId="5" fillId="0" borderId="2" xfId="19" applyNumberFormat="1" applyFont="1" applyFill="1" applyProtection="1">
      <alignment horizontal="center" vertical="center" wrapText="1"/>
    </xf>
    <xf numFmtId="0" fontId="5" fillId="0" borderId="2" xfId="19" applyFont="1" applyFill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5" fillId="0" borderId="1" xfId="1" applyNumberFormat="1" applyFont="1" applyFill="1" applyProtection="1">
      <alignment wrapText="1"/>
    </xf>
    <xf numFmtId="0" fontId="5" fillId="0" borderId="1" xfId="1" applyFont="1" applyFill="1">
      <alignment wrapText="1"/>
    </xf>
    <xf numFmtId="0" fontId="5" fillId="0" borderId="2" xfId="6" applyNumberFormat="1" applyFont="1" applyFill="1" applyProtection="1">
      <alignment horizontal="center" vertical="center" wrapText="1"/>
    </xf>
    <xf numFmtId="0" fontId="5" fillId="0" borderId="2" xfId="6" applyFont="1" applyFill="1">
      <alignment horizontal="center" vertical="center" wrapText="1"/>
    </xf>
    <xf numFmtId="0" fontId="5" fillId="0" borderId="2" xfId="8" applyNumberFormat="1" applyFont="1" applyFill="1" applyProtection="1">
      <alignment horizontal="center" vertical="center" wrapText="1"/>
    </xf>
    <xf numFmtId="0" fontId="5" fillId="0" borderId="2" xfId="8" applyFont="1" applyFill="1">
      <alignment horizontal="center" vertical="center" wrapText="1"/>
    </xf>
    <xf numFmtId="0" fontId="5" fillId="0" borderId="2" xfId="13" applyNumberFormat="1" applyFont="1" applyFill="1" applyProtection="1">
      <alignment horizontal="center" vertical="center" wrapText="1"/>
    </xf>
    <xf numFmtId="0" fontId="5" fillId="0" borderId="2" xfId="13" applyFont="1" applyFill="1">
      <alignment horizontal="center" vertical="center" wrapText="1"/>
    </xf>
    <xf numFmtId="0" fontId="5" fillId="0" borderId="2" xfId="14" applyNumberFormat="1" applyFont="1" applyFill="1" applyProtection="1">
      <alignment horizontal="center" vertical="center" wrapText="1"/>
    </xf>
    <xf numFmtId="0" fontId="5" fillId="0" borderId="2" xfId="14" applyFont="1" applyFill="1">
      <alignment horizontal="center" vertical="center" wrapText="1"/>
    </xf>
    <xf numFmtId="0" fontId="5" fillId="0" borderId="2" xfId="15" applyNumberFormat="1" applyFont="1" applyFill="1" applyProtection="1">
      <alignment horizontal="center" vertical="center" wrapText="1"/>
    </xf>
    <xf numFmtId="0" fontId="5" fillId="0" borderId="2" xfId="15" applyFont="1" applyFill="1">
      <alignment horizontal="center" vertical="center" wrapText="1"/>
    </xf>
    <xf numFmtId="0" fontId="5" fillId="0" borderId="2" xfId="16" applyNumberFormat="1" applyFont="1" applyFill="1" applyProtection="1">
      <alignment horizontal="center" vertical="center" wrapText="1"/>
    </xf>
    <xf numFmtId="0" fontId="5" fillId="0" borderId="2" xfId="16" applyFont="1" applyFill="1">
      <alignment horizontal="center" vertical="center" wrapText="1"/>
    </xf>
    <xf numFmtId="0" fontId="5" fillId="0" borderId="1" xfId="34" applyNumberFormat="1" applyFont="1" applyFill="1" applyBorder="1" applyProtection="1">
      <alignment horizontal="left"/>
    </xf>
    <xf numFmtId="0" fontId="5" fillId="0" borderId="1" xfId="34" applyFont="1" applyFill="1" applyBorder="1">
      <alignment horizontal="left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Alignment="1" applyProtection="1">
      <alignment horizontal="right"/>
    </xf>
    <xf numFmtId="0" fontId="11" fillId="0" borderId="3" xfId="34" applyNumberFormat="1" applyFont="1" applyFill="1" applyBorder="1" applyAlignment="1" applyProtection="1">
      <alignment horizontal="center"/>
    </xf>
    <xf numFmtId="0" fontId="11" fillId="0" borderId="3" xfId="34" applyFont="1" applyFill="1" applyBorder="1" applyAlignment="1">
      <alignment horizontal="center"/>
    </xf>
    <xf numFmtId="0" fontId="5" fillId="0" borderId="2" xfId="22" applyNumberFormat="1" applyFont="1" applyFill="1" applyProtection="1">
      <alignment horizontal="center" vertical="center" wrapText="1"/>
    </xf>
    <xf numFmtId="0" fontId="5" fillId="0" borderId="2" xfId="22" applyFont="1" applyFill="1">
      <alignment horizontal="center" vertical="center" wrapText="1"/>
    </xf>
    <xf numFmtId="0" fontId="5" fillId="0" borderId="2" xfId="23" applyNumberFormat="1" applyFont="1" applyFill="1" applyProtection="1">
      <alignment horizontal="center" vertical="center" wrapText="1"/>
    </xf>
    <xf numFmtId="0" fontId="5" fillId="0" borderId="2" xfId="23" applyFont="1" applyFill="1">
      <alignment horizontal="center" vertical="center" wrapText="1"/>
    </xf>
    <xf numFmtId="0" fontId="5" fillId="0" borderId="2" xfId="24" applyNumberFormat="1" applyFont="1" applyFill="1" applyProtection="1">
      <alignment horizontal="center" vertical="center" wrapText="1"/>
    </xf>
    <xf numFmtId="0" fontId="5" fillId="0" borderId="2" xfId="24" applyFont="1" applyFill="1">
      <alignment horizontal="center" vertical="center" wrapText="1"/>
    </xf>
    <xf numFmtId="0" fontId="5" fillId="0" borderId="2" xfId="25" applyNumberFormat="1" applyFont="1" applyFill="1" applyProtection="1">
      <alignment horizontal="center" vertical="center" wrapText="1"/>
    </xf>
    <xf numFmtId="0" fontId="5" fillId="0" borderId="2" xfId="25" applyFont="1" applyFill="1">
      <alignment horizontal="center" vertical="center" wrapText="1"/>
    </xf>
    <xf numFmtId="0" fontId="5" fillId="0" borderId="2" xfId="26" applyNumberFormat="1" applyFont="1" applyFill="1" applyProtection="1">
      <alignment horizontal="center" vertical="center" wrapText="1"/>
    </xf>
    <xf numFmtId="0" fontId="5" fillId="0" borderId="2" xfId="26" applyFont="1" applyFill="1">
      <alignment horizontal="center" vertical="center" wrapText="1"/>
    </xf>
    <xf numFmtId="0" fontId="5" fillId="0" borderId="2" xfId="17" applyNumberFormat="1" applyFont="1" applyFill="1" applyProtection="1">
      <alignment horizontal="center" vertical="center" wrapText="1"/>
    </xf>
    <xf numFmtId="0" fontId="5" fillId="0" borderId="2" xfId="17" applyFont="1" applyFill="1">
      <alignment horizontal="center" vertical="center" wrapText="1"/>
    </xf>
    <xf numFmtId="0" fontId="5" fillId="0" borderId="2" xfId="18" applyNumberFormat="1" applyFont="1" applyFill="1" applyProtection="1">
      <alignment horizontal="center" vertical="center" wrapText="1"/>
    </xf>
    <xf numFmtId="0" fontId="5" fillId="0" borderId="2" xfId="18" applyFont="1" applyFill="1">
      <alignment horizontal="center" vertical="center" wrapText="1"/>
    </xf>
    <xf numFmtId="0" fontId="5" fillId="0" borderId="2" xfId="20" applyNumberFormat="1" applyFont="1" applyFill="1" applyProtection="1">
      <alignment horizontal="center" vertical="center" wrapText="1"/>
    </xf>
    <xf numFmtId="0" fontId="5" fillId="0" borderId="2" xfId="20" applyFont="1" applyFill="1">
      <alignment horizontal="center" vertical="center" wrapText="1"/>
    </xf>
    <xf numFmtId="0" fontId="5" fillId="0" borderId="2" xfId="21" applyNumberFormat="1" applyFont="1" applyFill="1" applyProtection="1">
      <alignment horizontal="center" vertical="center" wrapText="1"/>
    </xf>
    <xf numFmtId="0" fontId="5" fillId="0" borderId="2" xfId="21" applyFont="1" applyFill="1">
      <alignment horizontal="center" vertical="center" wrapText="1"/>
    </xf>
    <xf numFmtId="0" fontId="10" fillId="0" borderId="0" xfId="0" applyFont="1" applyAlignment="1">
      <alignment horizontal="center" vertical="top"/>
    </xf>
    <xf numFmtId="0" fontId="5" fillId="0" borderId="1" xfId="25" applyNumberFormat="1" applyFont="1" applyFill="1" applyBorder="1" applyProtection="1">
      <alignment horizontal="center" vertical="center" wrapText="1"/>
    </xf>
    <xf numFmtId="0" fontId="5" fillId="0" borderId="1" xfId="25" applyFont="1" applyFill="1" applyBorder="1">
      <alignment horizontal="center" vertical="center" wrapText="1"/>
    </xf>
    <xf numFmtId="0" fontId="5" fillId="0" borderId="1" xfId="26" applyNumberFormat="1" applyFont="1" applyFill="1" applyBorder="1" applyProtection="1">
      <alignment horizontal="center" vertical="center" wrapText="1"/>
    </xf>
    <xf numFmtId="0" fontId="5" fillId="0" borderId="1" xfId="26" applyFont="1" applyFill="1" applyBorder="1">
      <alignment horizontal="center" vertical="center" wrapText="1"/>
    </xf>
    <xf numFmtId="0" fontId="5" fillId="0" borderId="1" xfId="29" applyNumberFormat="1" applyFont="1" applyFill="1" applyBorder="1" applyProtection="1">
      <alignment horizontal="center" vertical="center" wrapText="1"/>
    </xf>
    <xf numFmtId="0" fontId="5" fillId="0" borderId="1" xfId="29" applyFont="1" applyFill="1" applyBorder="1">
      <alignment horizontal="center" vertical="center" wrapText="1"/>
    </xf>
    <xf numFmtId="0" fontId="5" fillId="0" borderId="1" xfId="20" applyNumberFormat="1" applyFont="1" applyFill="1" applyBorder="1" applyProtection="1">
      <alignment horizontal="center" vertical="center" wrapText="1"/>
    </xf>
    <xf numFmtId="0" fontId="5" fillId="0" borderId="1" xfId="20" applyFont="1" applyFill="1" applyBorder="1">
      <alignment horizontal="center" vertical="center" wrapText="1"/>
    </xf>
    <xf numFmtId="0" fontId="5" fillId="0" borderId="1" xfId="21" applyNumberFormat="1" applyFont="1" applyFill="1" applyBorder="1" applyProtection="1">
      <alignment horizontal="center" vertical="center" wrapText="1"/>
    </xf>
    <xf numFmtId="0" fontId="5" fillId="0" borderId="1" xfId="21" applyFont="1" applyFill="1" applyBorder="1">
      <alignment horizontal="center" vertical="center" wrapText="1"/>
    </xf>
    <xf numFmtId="0" fontId="5" fillId="0" borderId="1" xfId="22" applyNumberFormat="1" applyFont="1" applyFill="1" applyBorder="1" applyProtection="1">
      <alignment horizontal="center" vertical="center" wrapText="1"/>
    </xf>
    <xf numFmtId="0" fontId="5" fillId="0" borderId="1" xfId="22" applyFont="1" applyFill="1" applyBorder="1">
      <alignment horizontal="center" vertical="center" wrapText="1"/>
    </xf>
    <xf numFmtId="0" fontId="5" fillId="0" borderId="1" xfId="23" applyNumberFormat="1" applyFont="1" applyFill="1" applyBorder="1" applyProtection="1">
      <alignment horizontal="center" vertical="center" wrapText="1"/>
    </xf>
    <xf numFmtId="0" fontId="5" fillId="0" borderId="1" xfId="23" applyFont="1" applyFill="1" applyBorder="1">
      <alignment horizontal="center" vertical="center" wrapText="1"/>
    </xf>
    <xf numFmtId="0" fontId="5" fillId="0" borderId="1" xfId="24" applyNumberFormat="1" applyFont="1" applyFill="1" applyBorder="1" applyProtection="1">
      <alignment horizontal="center" vertical="center" wrapText="1"/>
    </xf>
    <xf numFmtId="0" fontId="5" fillId="0" borderId="1" xfId="24" applyFont="1" applyFill="1" applyBorder="1">
      <alignment horizontal="center" vertical="center" wrapText="1"/>
    </xf>
    <xf numFmtId="0" fontId="5" fillId="0" borderId="6" xfId="16" applyNumberFormat="1" applyFont="1" applyFill="1" applyBorder="1" applyProtection="1">
      <alignment horizontal="center" vertical="center" wrapText="1"/>
    </xf>
    <xf numFmtId="0" fontId="5" fillId="0" borderId="6" xfId="16" applyFont="1" applyFill="1" applyBorder="1">
      <alignment horizontal="center" vertical="center" wrapText="1"/>
    </xf>
    <xf numFmtId="0" fontId="5" fillId="0" borderId="1" xfId="17" applyNumberFormat="1" applyFont="1" applyFill="1" applyBorder="1" applyProtection="1">
      <alignment horizontal="center" vertical="center" wrapText="1"/>
    </xf>
    <xf numFmtId="0" fontId="5" fillId="0" borderId="1" xfId="17" applyFont="1" applyFill="1" applyBorder="1">
      <alignment horizontal="center" vertical="center" wrapText="1"/>
    </xf>
    <xf numFmtId="0" fontId="5" fillId="0" borderId="1" xfId="18" applyNumberFormat="1" applyFont="1" applyFill="1" applyBorder="1" applyProtection="1">
      <alignment horizontal="center" vertical="center" wrapText="1"/>
    </xf>
    <xf numFmtId="0" fontId="5" fillId="0" borderId="1" xfId="18" applyFont="1" applyFill="1" applyBorder="1">
      <alignment horizontal="center" vertical="center" wrapText="1"/>
    </xf>
    <xf numFmtId="0" fontId="12" fillId="0" borderId="6" xfId="34" applyNumberFormat="1" applyFont="1" applyFill="1" applyBorder="1" applyAlignment="1" applyProtection="1">
      <alignment horizontal="center"/>
    </xf>
    <xf numFmtId="0" fontId="12" fillId="0" borderId="7" xfId="34" applyFont="1" applyFill="1" applyBorder="1" applyAlignment="1">
      <alignment horizontal="center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showGridLines="0" tabSelected="1" view="pageBreakPreview" zoomScaleNormal="100" zoomScaleSheetLayoutView="100" workbookViewId="0">
      <selection activeCell="AC41" sqref="AC41"/>
    </sheetView>
  </sheetViews>
  <sheetFormatPr defaultRowHeight="15" outlineLevelRow="1" x14ac:dyDescent="0.25"/>
  <cols>
    <col min="1" max="1" width="70" style="2" customWidth="1"/>
    <col min="2" max="2" width="5.7109375" style="2" customWidth="1"/>
    <col min="3" max="8" width="9.140625" style="2" hidden="1"/>
    <col min="9" max="9" width="13" style="2" customWidth="1"/>
    <col min="10" max="16" width="9.140625" style="2" hidden="1"/>
    <col min="17" max="17" width="13.28515625" style="2" customWidth="1"/>
    <col min="18" max="22" width="9.140625" style="2" hidden="1"/>
    <col min="23" max="23" width="13.42578125" style="2" customWidth="1"/>
    <col min="24" max="16384" width="9.140625" style="2"/>
  </cols>
  <sheetData>
    <row r="1" spans="1:26" x14ac:dyDescent="0.25">
      <c r="A1" s="84" t="s">
        <v>102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6" ht="30.75" customHeight="1" x14ac:dyDescent="0.25">
      <c r="A2" s="85" t="s">
        <v>105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6" ht="7.5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x14ac:dyDescent="0.25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</row>
    <row r="5" spans="1:26" ht="25.5" x14ac:dyDescent="0.25">
      <c r="A5" s="88" t="s">
        <v>1</v>
      </c>
      <c r="B5" s="90" t="s">
        <v>2</v>
      </c>
      <c r="C5" s="92" t="s">
        <v>3</v>
      </c>
      <c r="D5" s="94" t="s">
        <v>3</v>
      </c>
      <c r="E5" s="96" t="s">
        <v>3</v>
      </c>
      <c r="F5" s="98" t="s">
        <v>3</v>
      </c>
      <c r="G5" s="116" t="s">
        <v>3</v>
      </c>
      <c r="H5" s="118" t="s">
        <v>3</v>
      </c>
      <c r="I5" s="82" t="s">
        <v>98</v>
      </c>
      <c r="J5" s="120" t="s">
        <v>3</v>
      </c>
      <c r="K5" s="122" t="s">
        <v>3</v>
      </c>
      <c r="L5" s="106" t="s">
        <v>3</v>
      </c>
      <c r="M5" s="108" t="s">
        <v>3</v>
      </c>
      <c r="N5" s="110" t="s">
        <v>3</v>
      </c>
      <c r="O5" s="112" t="s">
        <v>3</v>
      </c>
      <c r="P5" s="114" t="s">
        <v>3</v>
      </c>
      <c r="Q5" s="82" t="s">
        <v>99</v>
      </c>
      <c r="R5" s="80" t="s">
        <v>3</v>
      </c>
      <c r="S5" s="80" t="s">
        <v>3</v>
      </c>
      <c r="T5" s="5" t="s">
        <v>4</v>
      </c>
      <c r="U5" s="3"/>
      <c r="V5" s="4"/>
      <c r="W5" s="102" t="s">
        <v>100</v>
      </c>
    </row>
    <row r="6" spans="1:26" ht="15.75" x14ac:dyDescent="0.25">
      <c r="A6" s="89"/>
      <c r="B6" s="91"/>
      <c r="C6" s="93"/>
      <c r="D6" s="95"/>
      <c r="E6" s="97"/>
      <c r="F6" s="99"/>
      <c r="G6" s="117"/>
      <c r="H6" s="119"/>
      <c r="I6" s="83"/>
      <c r="J6" s="121"/>
      <c r="K6" s="123"/>
      <c r="L6" s="107"/>
      <c r="M6" s="109"/>
      <c r="N6" s="111"/>
      <c r="O6" s="113"/>
      <c r="P6" s="115"/>
      <c r="Q6" s="83"/>
      <c r="R6" s="81"/>
      <c r="S6" s="81"/>
      <c r="T6" s="5"/>
      <c r="U6" s="4"/>
      <c r="V6" s="4"/>
      <c r="W6" s="102"/>
    </row>
    <row r="7" spans="1:26" ht="11.25" customHeight="1" x14ac:dyDescent="0.25">
      <c r="A7" s="26">
        <v>1</v>
      </c>
      <c r="B7" s="27">
        <v>2</v>
      </c>
      <c r="C7" s="28"/>
      <c r="D7" s="29"/>
      <c r="E7" s="30"/>
      <c r="F7" s="31"/>
      <c r="G7" s="32"/>
      <c r="H7" s="33"/>
      <c r="I7" s="34">
        <v>3</v>
      </c>
      <c r="J7" s="35"/>
      <c r="K7" s="36"/>
      <c r="L7" s="37"/>
      <c r="M7" s="38"/>
      <c r="N7" s="39"/>
      <c r="O7" s="40"/>
      <c r="P7" s="41"/>
      <c r="Q7" s="34">
        <v>4</v>
      </c>
      <c r="R7" s="42"/>
      <c r="S7" s="42"/>
      <c r="T7" s="43"/>
      <c r="U7" s="44"/>
      <c r="V7" s="44"/>
      <c r="W7" s="45" t="s">
        <v>106</v>
      </c>
    </row>
    <row r="8" spans="1:26" x14ac:dyDescent="0.25">
      <c r="A8" s="6" t="s">
        <v>5</v>
      </c>
      <c r="B8" s="7" t="s">
        <v>6</v>
      </c>
      <c r="C8" s="7"/>
      <c r="D8" s="7"/>
      <c r="E8" s="7"/>
      <c r="F8" s="7"/>
      <c r="G8" s="7"/>
      <c r="H8" s="8">
        <v>0</v>
      </c>
      <c r="I8" s="8">
        <v>164108169.38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177355042.66999999</v>
      </c>
      <c r="R8" s="8">
        <v>0</v>
      </c>
      <c r="S8" s="8">
        <v>0</v>
      </c>
      <c r="T8" s="8">
        <v>0</v>
      </c>
      <c r="U8" s="12"/>
      <c r="V8" s="12"/>
      <c r="W8" s="46">
        <f>Q8-I8</f>
        <v>13246873.289999992</v>
      </c>
    </row>
    <row r="9" spans="1:26" ht="25.5" x14ac:dyDescent="0.25">
      <c r="A9" s="6" t="s">
        <v>7</v>
      </c>
      <c r="B9" s="7" t="s">
        <v>8</v>
      </c>
      <c r="C9" s="7"/>
      <c r="D9" s="7"/>
      <c r="E9" s="7"/>
      <c r="F9" s="7"/>
      <c r="G9" s="7"/>
      <c r="H9" s="8">
        <v>0</v>
      </c>
      <c r="I9" s="8">
        <v>1538320.55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1654090.27</v>
      </c>
      <c r="R9" s="8">
        <v>0</v>
      </c>
      <c r="S9" s="8">
        <v>0</v>
      </c>
      <c r="T9" s="8">
        <v>0</v>
      </c>
      <c r="U9" s="80" t="s">
        <v>3</v>
      </c>
      <c r="V9" s="80" t="s">
        <v>3</v>
      </c>
      <c r="W9" s="46">
        <f t="shared" ref="W9:W50" si="0">Q9-I9</f>
        <v>115769.71999999997</v>
      </c>
    </row>
    <row r="10" spans="1:26" ht="25.5" x14ac:dyDescent="0.25">
      <c r="A10" s="6" t="s">
        <v>9</v>
      </c>
      <c r="B10" s="7" t="s">
        <v>10</v>
      </c>
      <c r="C10" s="7"/>
      <c r="D10" s="7"/>
      <c r="E10" s="7"/>
      <c r="F10" s="7"/>
      <c r="G10" s="7"/>
      <c r="H10" s="8">
        <v>0</v>
      </c>
      <c r="I10" s="8">
        <v>28395400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12828283.92</v>
      </c>
      <c r="R10" s="8">
        <v>0</v>
      </c>
      <c r="S10" s="8">
        <v>0</v>
      </c>
      <c r="T10" s="8">
        <v>0</v>
      </c>
      <c r="U10" s="81"/>
      <c r="V10" s="81"/>
      <c r="W10" s="46">
        <f t="shared" si="0"/>
        <v>-15567116.08</v>
      </c>
    </row>
    <row r="11" spans="1:26" ht="38.25" x14ac:dyDescent="0.25">
      <c r="A11" s="6" t="s">
        <v>11</v>
      </c>
      <c r="B11" s="7" t="s">
        <v>12</v>
      </c>
      <c r="C11" s="7"/>
      <c r="D11" s="7"/>
      <c r="E11" s="7"/>
      <c r="F11" s="7"/>
      <c r="G11" s="7"/>
      <c r="H11" s="8">
        <v>0</v>
      </c>
      <c r="I11" s="8">
        <v>33806803.880000003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36330016.340000004</v>
      </c>
      <c r="R11" s="8">
        <v>0</v>
      </c>
      <c r="S11" s="8">
        <v>0</v>
      </c>
      <c r="T11" s="8">
        <v>0</v>
      </c>
      <c r="U11" s="9">
        <v>0.41570159364198872</v>
      </c>
      <c r="V11" s="8">
        <v>0</v>
      </c>
      <c r="W11" s="46">
        <f t="shared" si="0"/>
        <v>2523212.4600000009</v>
      </c>
      <c r="X11" s="13"/>
      <c r="Y11" s="14"/>
      <c r="Z11" s="15"/>
    </row>
    <row r="12" spans="1:26" outlineLevel="1" x14ac:dyDescent="0.25">
      <c r="A12" s="6" t="s">
        <v>13</v>
      </c>
      <c r="B12" s="7" t="s">
        <v>14</v>
      </c>
      <c r="C12" s="7"/>
      <c r="D12" s="7"/>
      <c r="E12" s="7"/>
      <c r="F12" s="7"/>
      <c r="G12" s="7"/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14910</v>
      </c>
      <c r="R12" s="8">
        <v>0</v>
      </c>
      <c r="S12" s="8">
        <v>0</v>
      </c>
      <c r="T12" s="8">
        <v>0</v>
      </c>
      <c r="U12" s="9">
        <v>0.58158653704159491</v>
      </c>
      <c r="V12" s="8">
        <v>0</v>
      </c>
      <c r="W12" s="46">
        <f t="shared" si="0"/>
        <v>14910</v>
      </c>
      <c r="X12" s="13"/>
      <c r="Y12" s="14"/>
      <c r="Z12" s="15"/>
    </row>
    <row r="13" spans="1:26" ht="25.5" outlineLevel="1" x14ac:dyDescent="0.25">
      <c r="A13" s="6" t="s">
        <v>15</v>
      </c>
      <c r="B13" s="7" t="s">
        <v>16</v>
      </c>
      <c r="C13" s="7"/>
      <c r="D13" s="7"/>
      <c r="E13" s="7"/>
      <c r="F13" s="7"/>
      <c r="G13" s="7"/>
      <c r="H13" s="8">
        <v>0</v>
      </c>
      <c r="I13" s="8">
        <v>37402022.270000003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17699488.77</v>
      </c>
      <c r="R13" s="8">
        <v>0</v>
      </c>
      <c r="S13" s="8">
        <v>0</v>
      </c>
      <c r="T13" s="8">
        <v>0</v>
      </c>
      <c r="U13" s="9">
        <v>0.45177331257879799</v>
      </c>
      <c r="V13" s="8">
        <v>0</v>
      </c>
      <c r="W13" s="46">
        <f t="shared" si="0"/>
        <v>-19702533.500000004</v>
      </c>
      <c r="X13" s="13"/>
      <c r="Y13" s="14"/>
      <c r="Z13" s="16"/>
    </row>
    <row r="14" spans="1:26" outlineLevel="1" x14ac:dyDescent="0.25">
      <c r="A14" s="6" t="s">
        <v>17</v>
      </c>
      <c r="B14" s="7" t="s">
        <v>18</v>
      </c>
      <c r="C14" s="7"/>
      <c r="D14" s="7"/>
      <c r="E14" s="7"/>
      <c r="F14" s="7"/>
      <c r="G14" s="7"/>
      <c r="H14" s="8">
        <v>0</v>
      </c>
      <c r="I14" s="8">
        <v>1017737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9">
        <v>0.71516656233655007</v>
      </c>
      <c r="V14" s="8">
        <v>0</v>
      </c>
      <c r="W14" s="46">
        <f t="shared" si="0"/>
        <v>-1017737</v>
      </c>
      <c r="X14" s="13"/>
      <c r="Y14" s="14"/>
      <c r="Z14" s="15"/>
    </row>
    <row r="15" spans="1:26" outlineLevel="1" x14ac:dyDescent="0.25">
      <c r="A15" s="6" t="s">
        <v>19</v>
      </c>
      <c r="B15" s="7" t="s">
        <v>20</v>
      </c>
      <c r="C15" s="7"/>
      <c r="D15" s="7"/>
      <c r="E15" s="7"/>
      <c r="F15" s="7"/>
      <c r="G15" s="7"/>
      <c r="H15" s="8">
        <v>0</v>
      </c>
      <c r="I15" s="8">
        <v>3044007.49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9">
        <v>9.5875612485049583E-2</v>
      </c>
      <c r="V15" s="8">
        <v>0</v>
      </c>
      <c r="W15" s="46">
        <f t="shared" si="0"/>
        <v>-3044007.49</v>
      </c>
      <c r="X15" s="13"/>
      <c r="Y15" s="14"/>
      <c r="Z15" s="16"/>
    </row>
    <row r="16" spans="1:26" outlineLevel="1" x14ac:dyDescent="0.25">
      <c r="A16" s="6" t="s">
        <v>21</v>
      </c>
      <c r="B16" s="7" t="s">
        <v>22</v>
      </c>
      <c r="C16" s="7"/>
      <c r="D16" s="7"/>
      <c r="E16" s="7"/>
      <c r="F16" s="7"/>
      <c r="G16" s="7"/>
      <c r="H16" s="8">
        <v>0</v>
      </c>
      <c r="I16" s="8">
        <v>100035156.91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108828253.37</v>
      </c>
      <c r="R16" s="8">
        <v>0</v>
      </c>
      <c r="S16" s="8">
        <v>0</v>
      </c>
      <c r="T16" s="8">
        <v>0</v>
      </c>
      <c r="U16" s="9">
        <v>0.47322277502082244</v>
      </c>
      <c r="V16" s="8">
        <v>0</v>
      </c>
      <c r="W16" s="46">
        <f t="shared" si="0"/>
        <v>8793096.4600000083</v>
      </c>
      <c r="X16" s="13"/>
      <c r="Y16" s="14"/>
      <c r="Z16" s="16"/>
    </row>
    <row r="17" spans="1:26" outlineLevel="1" x14ac:dyDescent="0.25">
      <c r="A17" s="6" t="s">
        <v>23</v>
      </c>
      <c r="B17" s="7" t="s">
        <v>24</v>
      </c>
      <c r="C17" s="7"/>
      <c r="D17" s="7"/>
      <c r="E17" s="7"/>
      <c r="F17" s="7"/>
      <c r="G17" s="7"/>
      <c r="H17" s="8">
        <v>0</v>
      </c>
      <c r="I17" s="8">
        <v>28532.03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32811.120000000003</v>
      </c>
      <c r="R17" s="8">
        <v>0</v>
      </c>
      <c r="S17" s="8">
        <v>0</v>
      </c>
      <c r="T17" s="8">
        <v>0</v>
      </c>
      <c r="U17" s="9">
        <v>0</v>
      </c>
      <c r="V17" s="8">
        <v>0</v>
      </c>
      <c r="W17" s="46">
        <f t="shared" si="0"/>
        <v>4279.0900000000038</v>
      </c>
      <c r="X17" s="13"/>
      <c r="Y17" s="14"/>
      <c r="Z17" s="16"/>
    </row>
    <row r="18" spans="1:26" outlineLevel="1" x14ac:dyDescent="0.25">
      <c r="A18" s="6" t="s">
        <v>25</v>
      </c>
      <c r="B18" s="7" t="s">
        <v>26</v>
      </c>
      <c r="C18" s="7"/>
      <c r="D18" s="7"/>
      <c r="E18" s="7"/>
      <c r="F18" s="7"/>
      <c r="G18" s="7"/>
      <c r="H18" s="8">
        <v>0</v>
      </c>
      <c r="I18" s="8">
        <v>28532.03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32811.120000000003</v>
      </c>
      <c r="R18" s="8">
        <v>0</v>
      </c>
      <c r="S18" s="8">
        <v>0</v>
      </c>
      <c r="T18" s="8">
        <v>0</v>
      </c>
      <c r="U18" s="9">
        <v>0</v>
      </c>
      <c r="V18" s="8">
        <v>0</v>
      </c>
      <c r="W18" s="46">
        <f t="shared" si="0"/>
        <v>4279.0900000000038</v>
      </c>
      <c r="X18" s="13"/>
      <c r="Y18" s="14"/>
      <c r="Z18" s="15"/>
    </row>
    <row r="19" spans="1:26" ht="25.5" outlineLevel="1" x14ac:dyDescent="0.25">
      <c r="A19" s="6" t="s">
        <v>27</v>
      </c>
      <c r="B19" s="7" t="s">
        <v>28</v>
      </c>
      <c r="C19" s="7"/>
      <c r="D19" s="7"/>
      <c r="E19" s="7"/>
      <c r="F19" s="7"/>
      <c r="G19" s="7"/>
      <c r="H19" s="8">
        <v>0</v>
      </c>
      <c r="I19" s="8">
        <v>22453874.190000001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49506999.75</v>
      </c>
      <c r="R19" s="8">
        <v>0</v>
      </c>
      <c r="S19" s="8">
        <v>0</v>
      </c>
      <c r="T19" s="8">
        <v>0</v>
      </c>
      <c r="U19" s="9">
        <v>0.3591903517040298</v>
      </c>
      <c r="V19" s="8">
        <v>0</v>
      </c>
      <c r="W19" s="46">
        <f t="shared" si="0"/>
        <v>27053125.559999999</v>
      </c>
      <c r="X19" s="13"/>
      <c r="Y19" s="14"/>
      <c r="Z19" s="15"/>
    </row>
    <row r="20" spans="1:26" ht="25.5" x14ac:dyDescent="0.25">
      <c r="A20" s="6" t="s">
        <v>29</v>
      </c>
      <c r="B20" s="7" t="s">
        <v>30</v>
      </c>
      <c r="C20" s="7"/>
      <c r="D20" s="7"/>
      <c r="E20" s="7"/>
      <c r="F20" s="7"/>
      <c r="G20" s="7"/>
      <c r="H20" s="8">
        <v>0</v>
      </c>
      <c r="I20" s="8">
        <v>22453874.190000001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49506999.75</v>
      </c>
      <c r="R20" s="8">
        <v>0</v>
      </c>
      <c r="S20" s="8">
        <v>0</v>
      </c>
      <c r="T20" s="8">
        <v>0</v>
      </c>
      <c r="U20" s="9">
        <v>0.1533229906542056</v>
      </c>
      <c r="V20" s="8">
        <v>0</v>
      </c>
      <c r="W20" s="46">
        <f t="shared" si="0"/>
        <v>27053125.559999999</v>
      </c>
      <c r="X20" s="13"/>
      <c r="Y20" s="14"/>
      <c r="Z20" s="15"/>
    </row>
    <row r="21" spans="1:26" outlineLevel="1" x14ac:dyDescent="0.25">
      <c r="A21" s="6" t="s">
        <v>31</v>
      </c>
      <c r="B21" s="7" t="s">
        <v>32</v>
      </c>
      <c r="C21" s="7"/>
      <c r="D21" s="7"/>
      <c r="E21" s="7"/>
      <c r="F21" s="7"/>
      <c r="G21" s="7"/>
      <c r="H21" s="8">
        <v>0</v>
      </c>
      <c r="I21" s="8">
        <v>84940386.090000004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153923172.94999999</v>
      </c>
      <c r="R21" s="8">
        <v>0</v>
      </c>
      <c r="S21" s="8">
        <v>0</v>
      </c>
      <c r="T21" s="8">
        <v>0</v>
      </c>
      <c r="U21" s="9">
        <v>0.1533229906542056</v>
      </c>
      <c r="V21" s="8">
        <v>0</v>
      </c>
      <c r="W21" s="46">
        <f t="shared" si="0"/>
        <v>68982786.859999985</v>
      </c>
      <c r="X21" s="13"/>
      <c r="Y21" s="14"/>
      <c r="Z21" s="15"/>
    </row>
    <row r="22" spans="1:26" x14ac:dyDescent="0.25">
      <c r="A22" s="6" t="s">
        <v>37</v>
      </c>
      <c r="B22" s="7" t="s">
        <v>38</v>
      </c>
      <c r="C22" s="7"/>
      <c r="D22" s="7"/>
      <c r="E22" s="7"/>
      <c r="F22" s="7"/>
      <c r="G22" s="7"/>
      <c r="H22" s="8">
        <v>0</v>
      </c>
      <c r="I22" s="8">
        <v>69504858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132454128.26000001</v>
      </c>
      <c r="R22" s="8">
        <v>0</v>
      </c>
      <c r="S22" s="8">
        <v>0</v>
      </c>
      <c r="T22" s="8">
        <v>0</v>
      </c>
      <c r="U22" s="9">
        <v>0.58939742335696177</v>
      </c>
      <c r="V22" s="8">
        <v>0</v>
      </c>
      <c r="W22" s="46">
        <f t="shared" si="0"/>
        <v>62949270.260000005</v>
      </c>
      <c r="X22" s="13"/>
      <c r="Y22" s="14"/>
      <c r="Z22" s="15"/>
    </row>
    <row r="23" spans="1:26" outlineLevel="1" x14ac:dyDescent="0.25">
      <c r="A23" s="6" t="s">
        <v>39</v>
      </c>
      <c r="B23" s="7" t="s">
        <v>40</v>
      </c>
      <c r="C23" s="7"/>
      <c r="D23" s="7"/>
      <c r="E23" s="7"/>
      <c r="F23" s="7"/>
      <c r="G23" s="7"/>
      <c r="H23" s="8">
        <v>0</v>
      </c>
      <c r="I23" s="8">
        <v>15435528.09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21469044.690000001</v>
      </c>
      <c r="R23" s="8">
        <v>0</v>
      </c>
      <c r="S23" s="8">
        <v>0</v>
      </c>
      <c r="T23" s="8">
        <v>0</v>
      </c>
      <c r="U23" s="9">
        <v>0.58939742335696177</v>
      </c>
      <c r="V23" s="8">
        <v>0</v>
      </c>
      <c r="W23" s="46">
        <f t="shared" si="0"/>
        <v>6033516.6000000015</v>
      </c>
      <c r="X23" s="13"/>
      <c r="Y23" s="14"/>
      <c r="Z23" s="15"/>
    </row>
    <row r="24" spans="1:26" x14ac:dyDescent="0.25">
      <c r="A24" s="6" t="s">
        <v>41</v>
      </c>
      <c r="B24" s="7" t="s">
        <v>42</v>
      </c>
      <c r="C24" s="7"/>
      <c r="D24" s="7"/>
      <c r="E24" s="7"/>
      <c r="F24" s="7"/>
      <c r="G24" s="7"/>
      <c r="H24" s="8">
        <v>0</v>
      </c>
      <c r="I24" s="8">
        <v>67376349.260000005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69012525.450000003</v>
      </c>
      <c r="R24" s="8">
        <v>0</v>
      </c>
      <c r="S24" s="8">
        <v>0</v>
      </c>
      <c r="T24" s="8">
        <v>0</v>
      </c>
      <c r="U24" s="9">
        <v>0.28103201161951524</v>
      </c>
      <c r="V24" s="8">
        <v>0</v>
      </c>
      <c r="W24" s="46">
        <f t="shared" si="0"/>
        <v>1636176.1899999976</v>
      </c>
      <c r="X24" s="13"/>
      <c r="Y24" s="14"/>
      <c r="Z24" s="16"/>
    </row>
    <row r="25" spans="1:26" outlineLevel="1" x14ac:dyDescent="0.25">
      <c r="A25" s="6" t="s">
        <v>43</v>
      </c>
      <c r="B25" s="7" t="s">
        <v>44</v>
      </c>
      <c r="C25" s="7"/>
      <c r="D25" s="7"/>
      <c r="E25" s="7"/>
      <c r="F25" s="7"/>
      <c r="G25" s="7"/>
      <c r="H25" s="8">
        <v>0</v>
      </c>
      <c r="I25" s="8">
        <v>6119818.6399999997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7676214.4400000004</v>
      </c>
      <c r="R25" s="8">
        <v>0</v>
      </c>
      <c r="S25" s="8">
        <v>0</v>
      </c>
      <c r="T25" s="8">
        <v>0</v>
      </c>
      <c r="U25" s="9">
        <v>0.26714416017449277</v>
      </c>
      <c r="V25" s="8">
        <v>0</v>
      </c>
      <c r="W25" s="46">
        <f t="shared" si="0"/>
        <v>1556395.8000000007</v>
      </c>
      <c r="X25" s="13"/>
      <c r="Y25" s="14"/>
      <c r="Z25" s="15"/>
    </row>
    <row r="26" spans="1:26" outlineLevel="1" x14ac:dyDescent="0.25">
      <c r="A26" s="6" t="s">
        <v>45</v>
      </c>
      <c r="B26" s="7" t="s">
        <v>46</v>
      </c>
      <c r="C26" s="7"/>
      <c r="D26" s="7"/>
      <c r="E26" s="7"/>
      <c r="F26" s="7"/>
      <c r="G26" s="7"/>
      <c r="H26" s="8">
        <v>0</v>
      </c>
      <c r="I26" s="8">
        <v>5240808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27504.22</v>
      </c>
      <c r="R26" s="8">
        <v>0</v>
      </c>
      <c r="S26" s="8">
        <v>0</v>
      </c>
      <c r="T26" s="8">
        <v>0</v>
      </c>
      <c r="U26" s="9">
        <v>0.43183878378260265</v>
      </c>
      <c r="V26" s="8">
        <v>0</v>
      </c>
      <c r="W26" s="46">
        <f t="shared" si="0"/>
        <v>-5213303.78</v>
      </c>
      <c r="X26" s="13"/>
      <c r="Y26" s="14"/>
      <c r="Z26" s="15"/>
    </row>
    <row r="27" spans="1:26" x14ac:dyDescent="0.25">
      <c r="A27" s="6" t="s">
        <v>47</v>
      </c>
      <c r="B27" s="7" t="s">
        <v>48</v>
      </c>
      <c r="C27" s="7"/>
      <c r="D27" s="7"/>
      <c r="E27" s="7"/>
      <c r="F27" s="7"/>
      <c r="G27" s="7"/>
      <c r="H27" s="8">
        <v>0</v>
      </c>
      <c r="I27" s="8">
        <v>41647114.939999998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48003066.210000001</v>
      </c>
      <c r="R27" s="8">
        <v>0</v>
      </c>
      <c r="S27" s="8">
        <v>0</v>
      </c>
      <c r="T27" s="8">
        <v>0</v>
      </c>
      <c r="U27" s="9">
        <v>0.16295416824254474</v>
      </c>
      <c r="V27" s="8">
        <v>0</v>
      </c>
      <c r="W27" s="46">
        <f t="shared" si="0"/>
        <v>6355951.2700000033</v>
      </c>
      <c r="X27" s="13"/>
      <c r="Y27" s="14"/>
      <c r="Z27" s="15"/>
    </row>
    <row r="28" spans="1:26" outlineLevel="1" x14ac:dyDescent="0.25">
      <c r="A28" s="6" t="s">
        <v>49</v>
      </c>
      <c r="B28" s="7" t="s">
        <v>50</v>
      </c>
      <c r="C28" s="7"/>
      <c r="D28" s="7"/>
      <c r="E28" s="7"/>
      <c r="F28" s="7"/>
      <c r="G28" s="7"/>
      <c r="H28" s="8">
        <v>0</v>
      </c>
      <c r="I28" s="8">
        <v>14368607.68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13305740.58</v>
      </c>
      <c r="R28" s="8">
        <v>0</v>
      </c>
      <c r="S28" s="8">
        <v>0</v>
      </c>
      <c r="T28" s="8">
        <v>0</v>
      </c>
      <c r="U28" s="9">
        <v>0.14266322646298099</v>
      </c>
      <c r="V28" s="8">
        <v>0</v>
      </c>
      <c r="W28" s="46">
        <f t="shared" si="0"/>
        <v>-1062867.0999999996</v>
      </c>
      <c r="X28" s="13"/>
      <c r="Y28" s="14"/>
      <c r="Z28" s="15"/>
    </row>
    <row r="29" spans="1:26" outlineLevel="1" x14ac:dyDescent="0.25">
      <c r="A29" s="6" t="s">
        <v>51</v>
      </c>
      <c r="B29" s="7" t="s">
        <v>52</v>
      </c>
      <c r="C29" s="7"/>
      <c r="D29" s="7"/>
      <c r="E29" s="7"/>
      <c r="F29" s="7"/>
      <c r="G29" s="7"/>
      <c r="H29" s="8">
        <v>0</v>
      </c>
      <c r="I29" s="8">
        <v>1239466499.29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1260957035.45</v>
      </c>
      <c r="R29" s="8">
        <v>0</v>
      </c>
      <c r="S29" s="8">
        <v>0</v>
      </c>
      <c r="T29" s="8">
        <v>0</v>
      </c>
      <c r="U29" s="9">
        <v>4.5794638941325277E-4</v>
      </c>
      <c r="V29" s="8">
        <v>0</v>
      </c>
      <c r="W29" s="46">
        <f t="shared" si="0"/>
        <v>21490536.160000086</v>
      </c>
      <c r="X29" s="13"/>
      <c r="Y29" s="14"/>
      <c r="Z29" s="15"/>
    </row>
    <row r="30" spans="1:26" outlineLevel="1" x14ac:dyDescent="0.25">
      <c r="A30" s="6" t="s">
        <v>53</v>
      </c>
      <c r="B30" s="7" t="s">
        <v>54</v>
      </c>
      <c r="C30" s="7"/>
      <c r="D30" s="7"/>
      <c r="E30" s="7"/>
      <c r="F30" s="7"/>
      <c r="G30" s="7"/>
      <c r="H30" s="8">
        <v>0</v>
      </c>
      <c r="I30" s="8">
        <v>447298422.69999999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454607886.88</v>
      </c>
      <c r="R30" s="8">
        <v>0</v>
      </c>
      <c r="S30" s="8">
        <v>0</v>
      </c>
      <c r="T30" s="8">
        <v>0</v>
      </c>
      <c r="U30" s="9">
        <v>0.17072940222353364</v>
      </c>
      <c r="V30" s="8">
        <v>0</v>
      </c>
      <c r="W30" s="46">
        <f t="shared" si="0"/>
        <v>7309464.1800000072</v>
      </c>
      <c r="X30" s="13"/>
      <c r="Y30" s="14"/>
      <c r="Z30" s="15"/>
    </row>
    <row r="31" spans="1:26" outlineLevel="1" x14ac:dyDescent="0.25">
      <c r="A31" s="6" t="s">
        <v>55</v>
      </c>
      <c r="B31" s="7" t="s">
        <v>56</v>
      </c>
      <c r="C31" s="7"/>
      <c r="D31" s="7"/>
      <c r="E31" s="7"/>
      <c r="F31" s="7"/>
      <c r="G31" s="7"/>
      <c r="H31" s="8">
        <v>0</v>
      </c>
      <c r="I31" s="8">
        <v>598425193.47000003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622820017.15999997</v>
      </c>
      <c r="R31" s="8">
        <v>0</v>
      </c>
      <c r="S31" s="8">
        <v>0</v>
      </c>
      <c r="T31" s="8">
        <v>0</v>
      </c>
      <c r="U31" s="9">
        <v>0.46723296291141952</v>
      </c>
      <c r="V31" s="8">
        <v>0</v>
      </c>
      <c r="W31" s="46">
        <f t="shared" si="0"/>
        <v>24394823.689999938</v>
      </c>
      <c r="X31" s="13"/>
      <c r="Y31" s="14"/>
      <c r="Z31" s="15"/>
    </row>
    <row r="32" spans="1:26" x14ac:dyDescent="0.25">
      <c r="A32" s="6" t="s">
        <v>57</v>
      </c>
      <c r="B32" s="7" t="s">
        <v>58</v>
      </c>
      <c r="C32" s="7"/>
      <c r="D32" s="7"/>
      <c r="E32" s="7"/>
      <c r="F32" s="7"/>
      <c r="G32" s="7"/>
      <c r="H32" s="8">
        <v>0</v>
      </c>
      <c r="I32" s="8">
        <v>156348234.16999999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154726605.21000001</v>
      </c>
      <c r="R32" s="8">
        <v>0</v>
      </c>
      <c r="S32" s="8">
        <v>0</v>
      </c>
      <c r="T32" s="8">
        <v>0</v>
      </c>
      <c r="U32" s="9">
        <v>0.49410295941014559</v>
      </c>
      <c r="V32" s="8">
        <v>0</v>
      </c>
      <c r="W32" s="46">
        <f t="shared" si="0"/>
        <v>-1621628.9599999785</v>
      </c>
      <c r="X32" s="13"/>
      <c r="Y32" s="14"/>
      <c r="Z32" s="15"/>
    </row>
    <row r="33" spans="1:26" outlineLevel="1" x14ac:dyDescent="0.25">
      <c r="A33" s="6" t="s">
        <v>59</v>
      </c>
      <c r="B33" s="7" t="s">
        <v>60</v>
      </c>
      <c r="C33" s="7"/>
      <c r="D33" s="7"/>
      <c r="E33" s="7"/>
      <c r="F33" s="7"/>
      <c r="G33" s="7"/>
      <c r="H33" s="8">
        <v>0</v>
      </c>
      <c r="I33" s="8">
        <v>171500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169250</v>
      </c>
      <c r="R33" s="8">
        <v>0</v>
      </c>
      <c r="S33" s="8">
        <v>0</v>
      </c>
      <c r="T33" s="8">
        <v>0</v>
      </c>
      <c r="U33" s="9">
        <v>0.44252408786862363</v>
      </c>
      <c r="V33" s="8">
        <v>0</v>
      </c>
      <c r="W33" s="46">
        <f t="shared" si="0"/>
        <v>-2250</v>
      </c>
      <c r="X33" s="13"/>
      <c r="Y33" s="14"/>
      <c r="Z33" s="15"/>
    </row>
    <row r="34" spans="1:26" outlineLevel="1" x14ac:dyDescent="0.25">
      <c r="A34" s="6" t="s">
        <v>61</v>
      </c>
      <c r="B34" s="7" t="s">
        <v>62</v>
      </c>
      <c r="C34" s="7"/>
      <c r="D34" s="7"/>
      <c r="E34" s="7"/>
      <c r="F34" s="7"/>
      <c r="G34" s="7"/>
      <c r="H34" s="8">
        <v>0</v>
      </c>
      <c r="I34" s="8">
        <v>13630009.25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2066704.71</v>
      </c>
      <c r="R34" s="8">
        <v>0</v>
      </c>
      <c r="S34" s="8">
        <v>0</v>
      </c>
      <c r="T34" s="8">
        <v>0</v>
      </c>
      <c r="U34" s="9">
        <v>0.54598822270726921</v>
      </c>
      <c r="V34" s="8">
        <v>0</v>
      </c>
      <c r="W34" s="46">
        <f t="shared" si="0"/>
        <v>-11563304.539999999</v>
      </c>
      <c r="X34" s="13"/>
      <c r="Y34" s="14"/>
      <c r="Z34" s="15"/>
    </row>
    <row r="35" spans="1:26" outlineLevel="1" x14ac:dyDescent="0.25">
      <c r="A35" s="6" t="s">
        <v>63</v>
      </c>
      <c r="B35" s="7" t="s">
        <v>64</v>
      </c>
      <c r="C35" s="7"/>
      <c r="D35" s="7"/>
      <c r="E35" s="7"/>
      <c r="F35" s="7"/>
      <c r="G35" s="7"/>
      <c r="H35" s="8">
        <v>0</v>
      </c>
      <c r="I35" s="8">
        <v>23593139.699999999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26566571.489999998</v>
      </c>
      <c r="R35" s="8">
        <v>0</v>
      </c>
      <c r="S35" s="8">
        <v>0</v>
      </c>
      <c r="T35" s="8">
        <v>0</v>
      </c>
      <c r="U35" s="9">
        <v>0.54375894373365552</v>
      </c>
      <c r="V35" s="8">
        <v>0</v>
      </c>
      <c r="W35" s="46">
        <f t="shared" si="0"/>
        <v>2973431.7899999991</v>
      </c>
      <c r="X35" s="13"/>
      <c r="Y35" s="14"/>
      <c r="Z35" s="15"/>
    </row>
    <row r="36" spans="1:26" outlineLevel="1" x14ac:dyDescent="0.25">
      <c r="A36" s="6" t="s">
        <v>65</v>
      </c>
      <c r="B36" s="7" t="s">
        <v>66</v>
      </c>
      <c r="C36" s="7"/>
      <c r="D36" s="7"/>
      <c r="E36" s="7"/>
      <c r="F36" s="7"/>
      <c r="G36" s="7"/>
      <c r="H36" s="8">
        <v>0</v>
      </c>
      <c r="I36" s="8">
        <v>136578898.96000001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136735926.86000001</v>
      </c>
      <c r="R36" s="8">
        <v>0</v>
      </c>
      <c r="S36" s="8">
        <v>0</v>
      </c>
      <c r="T36" s="8">
        <v>0</v>
      </c>
      <c r="U36" s="9">
        <v>0.308287795992714</v>
      </c>
      <c r="V36" s="8">
        <v>0</v>
      </c>
      <c r="W36" s="46">
        <f t="shared" si="0"/>
        <v>157027.90000000596</v>
      </c>
      <c r="X36" s="13"/>
      <c r="Y36" s="14"/>
      <c r="Z36" s="15"/>
    </row>
    <row r="37" spans="1:26" outlineLevel="1" x14ac:dyDescent="0.25">
      <c r="A37" s="6" t="s">
        <v>67</v>
      </c>
      <c r="B37" s="7" t="s">
        <v>68</v>
      </c>
      <c r="C37" s="7"/>
      <c r="D37" s="7"/>
      <c r="E37" s="7"/>
      <c r="F37" s="7"/>
      <c r="G37" s="7"/>
      <c r="H37" s="8">
        <v>0</v>
      </c>
      <c r="I37" s="8">
        <v>130578809.7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131048253.36</v>
      </c>
      <c r="R37" s="8">
        <v>0</v>
      </c>
      <c r="S37" s="8">
        <v>0</v>
      </c>
      <c r="T37" s="8">
        <v>0</v>
      </c>
      <c r="U37" s="9">
        <v>5.9117238080510816E-2</v>
      </c>
      <c r="V37" s="8">
        <v>0</v>
      </c>
      <c r="W37" s="46">
        <f t="shared" si="0"/>
        <v>469443.65999999642</v>
      </c>
      <c r="X37" s="13"/>
      <c r="Y37" s="14"/>
      <c r="Z37" s="15"/>
    </row>
    <row r="38" spans="1:26" outlineLevel="1" x14ac:dyDescent="0.25">
      <c r="A38" s="6" t="s">
        <v>69</v>
      </c>
      <c r="B38" s="7" t="s">
        <v>70</v>
      </c>
      <c r="C38" s="7"/>
      <c r="D38" s="7"/>
      <c r="E38" s="7"/>
      <c r="F38" s="7"/>
      <c r="G38" s="7"/>
      <c r="H38" s="8">
        <v>0</v>
      </c>
      <c r="I38" s="8">
        <v>6000089.2599999998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5687673.5</v>
      </c>
      <c r="R38" s="8">
        <v>0</v>
      </c>
      <c r="S38" s="8">
        <v>0</v>
      </c>
      <c r="T38" s="8">
        <v>0</v>
      </c>
      <c r="U38" s="9">
        <v>0.41632892170200952</v>
      </c>
      <c r="V38" s="8">
        <v>0</v>
      </c>
      <c r="W38" s="46">
        <f t="shared" si="0"/>
        <v>-312415.75999999978</v>
      </c>
      <c r="X38" s="13"/>
      <c r="Y38" s="14"/>
      <c r="Z38" s="15"/>
    </row>
    <row r="39" spans="1:26" x14ac:dyDescent="0.25">
      <c r="A39" s="6" t="s">
        <v>71</v>
      </c>
      <c r="B39" s="7" t="s">
        <v>72</v>
      </c>
      <c r="C39" s="7"/>
      <c r="D39" s="7"/>
      <c r="E39" s="7"/>
      <c r="F39" s="7"/>
      <c r="G39" s="7"/>
      <c r="H39" s="8">
        <v>0</v>
      </c>
      <c r="I39" s="8">
        <v>47859094.609999999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56538453.060000002</v>
      </c>
      <c r="R39" s="8">
        <v>0</v>
      </c>
      <c r="S39" s="8">
        <v>0</v>
      </c>
      <c r="T39" s="8">
        <v>0</v>
      </c>
      <c r="U39" s="9">
        <v>0.44562425695738611</v>
      </c>
      <c r="V39" s="8">
        <v>0</v>
      </c>
      <c r="W39" s="46">
        <f t="shared" si="0"/>
        <v>8679358.450000003</v>
      </c>
      <c r="X39" s="13"/>
      <c r="Y39" s="14"/>
      <c r="Z39" s="15"/>
    </row>
    <row r="40" spans="1:26" outlineLevel="1" x14ac:dyDescent="0.25">
      <c r="A40" s="6" t="s">
        <v>73</v>
      </c>
      <c r="B40" s="7" t="s">
        <v>74</v>
      </c>
      <c r="C40" s="7"/>
      <c r="D40" s="7"/>
      <c r="E40" s="7"/>
      <c r="F40" s="7"/>
      <c r="G40" s="7"/>
      <c r="H40" s="8">
        <v>0</v>
      </c>
      <c r="I40" s="8">
        <v>5454225.7999999998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5828163.21</v>
      </c>
      <c r="R40" s="8">
        <v>0</v>
      </c>
      <c r="S40" s="8">
        <v>0</v>
      </c>
      <c r="T40" s="8">
        <v>0</v>
      </c>
      <c r="U40" s="9">
        <v>0.44934506461945578</v>
      </c>
      <c r="V40" s="8">
        <v>0</v>
      </c>
      <c r="W40" s="46">
        <f t="shared" si="0"/>
        <v>373937.41000000015</v>
      </c>
      <c r="X40" s="13"/>
      <c r="Y40" s="14"/>
      <c r="Z40" s="15"/>
    </row>
    <row r="41" spans="1:26" outlineLevel="1" x14ac:dyDescent="0.25">
      <c r="A41" s="6" t="s">
        <v>75</v>
      </c>
      <c r="B41" s="7" t="s">
        <v>76</v>
      </c>
      <c r="C41" s="7"/>
      <c r="D41" s="7"/>
      <c r="E41" s="7"/>
      <c r="F41" s="7"/>
      <c r="G41" s="7"/>
      <c r="H41" s="8">
        <v>0</v>
      </c>
      <c r="I41" s="8">
        <v>3381294.44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5039298.75</v>
      </c>
      <c r="R41" s="8">
        <v>0</v>
      </c>
      <c r="S41" s="8">
        <v>0</v>
      </c>
      <c r="T41" s="8">
        <v>0</v>
      </c>
      <c r="U41" s="9">
        <v>0.37422597624765602</v>
      </c>
      <c r="V41" s="8">
        <v>0</v>
      </c>
      <c r="W41" s="46">
        <f t="shared" si="0"/>
        <v>1658004.31</v>
      </c>
      <c r="X41" s="13"/>
      <c r="Y41" s="14"/>
      <c r="Z41" s="15"/>
    </row>
    <row r="42" spans="1:26" x14ac:dyDescent="0.25">
      <c r="A42" s="6" t="s">
        <v>77</v>
      </c>
      <c r="B42" s="7" t="s">
        <v>78</v>
      </c>
      <c r="C42" s="7"/>
      <c r="D42" s="7"/>
      <c r="E42" s="7"/>
      <c r="F42" s="7"/>
      <c r="G42" s="7"/>
      <c r="H42" s="8">
        <v>0</v>
      </c>
      <c r="I42" s="8">
        <v>38317640.369999997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44170991.100000001</v>
      </c>
      <c r="R42" s="8">
        <v>0</v>
      </c>
      <c r="S42" s="8">
        <v>0</v>
      </c>
      <c r="T42" s="8">
        <v>0</v>
      </c>
      <c r="U42" s="9">
        <v>0.32824190717188428</v>
      </c>
      <c r="V42" s="8">
        <v>0</v>
      </c>
      <c r="W42" s="46">
        <f t="shared" si="0"/>
        <v>5853350.7300000042</v>
      </c>
      <c r="X42" s="13"/>
      <c r="Y42" s="14"/>
      <c r="Z42" s="15"/>
    </row>
    <row r="43" spans="1:26" outlineLevel="1" x14ac:dyDescent="0.25">
      <c r="A43" s="6" t="s">
        <v>79</v>
      </c>
      <c r="B43" s="7" t="s">
        <v>80</v>
      </c>
      <c r="C43" s="7"/>
      <c r="D43" s="7"/>
      <c r="E43" s="7"/>
      <c r="F43" s="7"/>
      <c r="G43" s="7"/>
      <c r="H43" s="8">
        <v>0</v>
      </c>
      <c r="I43" s="8">
        <v>705934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1500000</v>
      </c>
      <c r="R43" s="8">
        <v>0</v>
      </c>
      <c r="S43" s="8">
        <v>0</v>
      </c>
      <c r="T43" s="8">
        <v>0</v>
      </c>
      <c r="U43" s="9">
        <v>0.48266361987577638</v>
      </c>
      <c r="V43" s="8">
        <v>0</v>
      </c>
      <c r="W43" s="46">
        <f t="shared" si="0"/>
        <v>794066</v>
      </c>
      <c r="X43" s="13"/>
      <c r="Y43" s="14"/>
      <c r="Z43" s="15"/>
    </row>
    <row r="44" spans="1:26" outlineLevel="1" x14ac:dyDescent="0.25">
      <c r="A44" s="6" t="s">
        <v>81</v>
      </c>
      <c r="B44" s="7" t="s">
        <v>82</v>
      </c>
      <c r="C44" s="7"/>
      <c r="D44" s="7"/>
      <c r="E44" s="7"/>
      <c r="F44" s="7"/>
      <c r="G44" s="7"/>
      <c r="H44" s="8">
        <v>0</v>
      </c>
      <c r="I44" s="8">
        <v>13989986.109999999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14297691.51</v>
      </c>
      <c r="R44" s="8">
        <v>0</v>
      </c>
      <c r="S44" s="8">
        <v>0</v>
      </c>
      <c r="T44" s="8">
        <v>0</v>
      </c>
      <c r="U44" s="9">
        <v>0.96909591346153845</v>
      </c>
      <c r="V44" s="8">
        <v>0</v>
      </c>
      <c r="W44" s="46">
        <f t="shared" si="0"/>
        <v>307705.40000000037</v>
      </c>
      <c r="X44" s="13"/>
      <c r="Y44" s="14"/>
      <c r="Z44" s="15"/>
    </row>
    <row r="45" spans="1:26" outlineLevel="1" x14ac:dyDescent="0.25">
      <c r="A45" s="6" t="s">
        <v>83</v>
      </c>
      <c r="B45" s="7" t="s">
        <v>84</v>
      </c>
      <c r="C45" s="7"/>
      <c r="D45" s="7"/>
      <c r="E45" s="7"/>
      <c r="F45" s="7"/>
      <c r="G45" s="7"/>
      <c r="H45" s="8">
        <v>0</v>
      </c>
      <c r="I45" s="8">
        <v>11054464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10667064.689999999</v>
      </c>
      <c r="R45" s="8">
        <v>0</v>
      </c>
      <c r="S45" s="8">
        <v>0</v>
      </c>
      <c r="T45" s="8">
        <v>0</v>
      </c>
      <c r="U45" s="9">
        <v>0.2882370444704852</v>
      </c>
      <c r="V45" s="8">
        <v>0</v>
      </c>
      <c r="W45" s="46">
        <f t="shared" si="0"/>
        <v>-387399.31000000052</v>
      </c>
      <c r="X45" s="13"/>
      <c r="Y45" s="14"/>
      <c r="Z45" s="15"/>
    </row>
    <row r="46" spans="1:26" outlineLevel="1" x14ac:dyDescent="0.25">
      <c r="A46" s="6" t="s">
        <v>85</v>
      </c>
      <c r="B46" s="7" t="s">
        <v>86</v>
      </c>
      <c r="C46" s="7"/>
      <c r="D46" s="7"/>
      <c r="E46" s="7"/>
      <c r="F46" s="7"/>
      <c r="G46" s="7"/>
      <c r="H46" s="8">
        <v>0</v>
      </c>
      <c r="I46" s="8">
        <v>1634427.31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848364.91</v>
      </c>
      <c r="R46" s="8">
        <v>0</v>
      </c>
      <c r="S46" s="8">
        <v>0</v>
      </c>
      <c r="T46" s="8">
        <v>0</v>
      </c>
      <c r="U46" s="9">
        <v>1</v>
      </c>
      <c r="V46" s="8">
        <v>0</v>
      </c>
      <c r="W46" s="46">
        <f t="shared" si="0"/>
        <v>-786062.4</v>
      </c>
      <c r="X46" s="13"/>
      <c r="Y46" s="14"/>
      <c r="Z46" s="15"/>
    </row>
    <row r="47" spans="1:26" x14ac:dyDescent="0.25">
      <c r="A47" s="6" t="s">
        <v>87</v>
      </c>
      <c r="B47" s="7" t="s">
        <v>88</v>
      </c>
      <c r="C47" s="7"/>
      <c r="D47" s="7"/>
      <c r="E47" s="7"/>
      <c r="F47" s="7"/>
      <c r="G47" s="7"/>
      <c r="H47" s="8">
        <v>0</v>
      </c>
      <c r="I47" s="8">
        <v>1301094.8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2782261.91</v>
      </c>
      <c r="R47" s="8">
        <v>0</v>
      </c>
      <c r="S47" s="8">
        <v>0</v>
      </c>
      <c r="T47" s="8">
        <v>0</v>
      </c>
      <c r="U47" s="9">
        <v>0.46595701285975244</v>
      </c>
      <c r="V47" s="8">
        <v>0</v>
      </c>
      <c r="W47" s="46">
        <f t="shared" si="0"/>
        <v>1481167.11</v>
      </c>
      <c r="X47" s="13"/>
      <c r="Y47" s="14"/>
      <c r="Z47" s="15"/>
    </row>
    <row r="48" spans="1:26" outlineLevel="1" x14ac:dyDescent="0.25">
      <c r="A48" s="6" t="s">
        <v>89</v>
      </c>
      <c r="B48" s="7" t="s">
        <v>90</v>
      </c>
      <c r="C48" s="7"/>
      <c r="D48" s="7"/>
      <c r="E48" s="7"/>
      <c r="F48" s="7"/>
      <c r="G48" s="7"/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3074892.14</v>
      </c>
      <c r="R48" s="8">
        <v>0</v>
      </c>
      <c r="S48" s="8">
        <v>0</v>
      </c>
      <c r="T48" s="8">
        <v>0</v>
      </c>
      <c r="U48" s="9">
        <v>0.47199401283185843</v>
      </c>
      <c r="V48" s="8">
        <v>0</v>
      </c>
      <c r="W48" s="46">
        <f t="shared" si="0"/>
        <v>3074892.14</v>
      </c>
      <c r="X48" s="13"/>
      <c r="Y48" s="14"/>
      <c r="Z48" s="15"/>
    </row>
    <row r="49" spans="1:26" outlineLevel="1" x14ac:dyDescent="0.25">
      <c r="A49" s="21" t="s">
        <v>91</v>
      </c>
      <c r="B49" s="22" t="s">
        <v>92</v>
      </c>
      <c r="C49" s="22"/>
      <c r="D49" s="22"/>
      <c r="E49" s="22"/>
      <c r="F49" s="22"/>
      <c r="G49" s="22"/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3074892.14</v>
      </c>
      <c r="R49" s="18">
        <v>0</v>
      </c>
      <c r="S49" s="18">
        <v>0</v>
      </c>
      <c r="T49" s="18">
        <v>0</v>
      </c>
      <c r="U49" s="23">
        <v>0.26682558038977067</v>
      </c>
      <c r="V49" s="18">
        <v>0</v>
      </c>
      <c r="W49" s="46">
        <f t="shared" si="0"/>
        <v>3074892.14</v>
      </c>
      <c r="X49" s="13"/>
      <c r="Y49" s="14"/>
      <c r="Z49" s="15"/>
    </row>
    <row r="50" spans="1:26" outlineLevel="1" x14ac:dyDescent="0.25">
      <c r="A50" s="104" t="s">
        <v>93</v>
      </c>
      <c r="B50" s="105"/>
      <c r="C50" s="105"/>
      <c r="D50" s="105"/>
      <c r="E50" s="105"/>
      <c r="F50" s="105"/>
      <c r="G50" s="105"/>
      <c r="H50" s="73">
        <v>0</v>
      </c>
      <c r="I50" s="74">
        <f>I48+I44+I39+I36+I29+I24+I21+I19+I17+I8</f>
        <v>1776801789.9200001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1921434550.96</v>
      </c>
      <c r="R50" s="73">
        <v>0</v>
      </c>
      <c r="S50" s="73">
        <v>0</v>
      </c>
      <c r="T50" s="73">
        <v>0</v>
      </c>
      <c r="U50" s="75">
        <v>0.56721837738820291</v>
      </c>
      <c r="V50" s="74">
        <v>0</v>
      </c>
      <c r="W50" s="76">
        <f t="shared" si="0"/>
        <v>144632761.03999996</v>
      </c>
      <c r="X50" s="13"/>
      <c r="Y50" s="14"/>
      <c r="Z50" s="16"/>
    </row>
    <row r="51" spans="1:26" x14ac:dyDescent="0.25">
      <c r="A51" s="19"/>
      <c r="B51" s="15"/>
      <c r="C51" s="15"/>
      <c r="D51" s="15"/>
      <c r="E51" s="15"/>
      <c r="F51" s="15"/>
      <c r="G51" s="15"/>
      <c r="H51" s="15"/>
      <c r="I51" s="20"/>
      <c r="J51" s="20"/>
      <c r="K51" s="20"/>
      <c r="L51" s="20"/>
      <c r="M51" s="20"/>
      <c r="N51" s="20"/>
      <c r="O51" s="20"/>
      <c r="P51" s="20"/>
      <c r="Q51" s="20"/>
      <c r="R51" s="15"/>
      <c r="S51" s="15"/>
      <c r="T51" s="15"/>
      <c r="U51" s="24">
        <v>0.10246225058313896</v>
      </c>
      <c r="V51" s="25">
        <v>0</v>
      </c>
      <c r="W51" s="1"/>
      <c r="X51" s="13"/>
      <c r="Y51" s="14"/>
      <c r="Z51" s="16"/>
    </row>
    <row r="52" spans="1:26" outlineLevel="1" x14ac:dyDescent="0.25">
      <c r="A52" s="19"/>
      <c r="B52" s="15"/>
      <c r="C52" s="15"/>
      <c r="D52" s="15"/>
      <c r="E52" s="15"/>
      <c r="F52" s="15"/>
      <c r="G52" s="15"/>
      <c r="H52" s="15"/>
      <c r="I52" s="20"/>
      <c r="J52" s="20"/>
      <c r="K52" s="20"/>
      <c r="L52" s="20"/>
      <c r="M52" s="20"/>
      <c r="N52" s="20"/>
      <c r="O52" s="20"/>
      <c r="P52" s="20"/>
      <c r="Q52" s="20"/>
      <c r="U52" s="9">
        <v>0.10246225058313896</v>
      </c>
      <c r="V52" s="8">
        <v>0</v>
      </c>
      <c r="W52" s="1"/>
      <c r="X52" s="100"/>
      <c r="Y52" s="101"/>
      <c r="Z52" s="17"/>
    </row>
    <row r="53" spans="1:26" x14ac:dyDescent="0.25">
      <c r="A53" s="19"/>
      <c r="B53" s="15"/>
      <c r="C53" s="15"/>
      <c r="D53" s="15"/>
      <c r="E53" s="15"/>
      <c r="F53" s="15"/>
      <c r="G53" s="15"/>
      <c r="H53" s="15"/>
      <c r="I53" s="20"/>
      <c r="J53" s="20"/>
      <c r="K53" s="20"/>
      <c r="L53" s="20"/>
      <c r="M53" s="20"/>
      <c r="N53" s="20"/>
      <c r="O53" s="20"/>
      <c r="P53" s="20"/>
      <c r="Q53" s="20"/>
      <c r="U53" s="11">
        <v>0.42006763660168261</v>
      </c>
      <c r="V53" s="10">
        <v>0</v>
      </c>
      <c r="W53" s="1"/>
    </row>
    <row r="54" spans="1:26" x14ac:dyDescent="0.25">
      <c r="A54" s="19"/>
      <c r="B54" s="15"/>
      <c r="C54" s="15"/>
      <c r="D54" s="15"/>
      <c r="E54" s="15"/>
      <c r="F54" s="15"/>
      <c r="G54" s="15"/>
      <c r="H54" s="15"/>
      <c r="I54" s="20"/>
      <c r="J54" s="20"/>
      <c r="K54" s="20"/>
      <c r="L54" s="20"/>
      <c r="M54" s="20"/>
      <c r="N54" s="20"/>
      <c r="O54" s="20"/>
      <c r="P54" s="20"/>
      <c r="Q54" s="20"/>
    </row>
    <row r="55" spans="1:26" x14ac:dyDescent="0.25">
      <c r="A55" s="19"/>
      <c r="B55" s="15"/>
      <c r="C55" s="15"/>
      <c r="D55" s="15"/>
      <c r="E55" s="15"/>
      <c r="F55" s="15"/>
      <c r="G55" s="15"/>
      <c r="H55" s="15"/>
      <c r="I55" s="20"/>
      <c r="J55" s="20"/>
      <c r="K55" s="20"/>
      <c r="L55" s="20"/>
      <c r="M55" s="20"/>
      <c r="N55" s="20"/>
      <c r="O55" s="20"/>
      <c r="P55" s="20"/>
      <c r="Q55" s="20"/>
    </row>
    <row r="56" spans="1:26" x14ac:dyDescent="0.25">
      <c r="A56" s="19"/>
      <c r="B56" s="15"/>
      <c r="C56" s="15"/>
      <c r="D56" s="15"/>
      <c r="E56" s="15"/>
      <c r="F56" s="15"/>
      <c r="G56" s="15"/>
      <c r="H56" s="15"/>
      <c r="I56" s="20"/>
      <c r="J56" s="20"/>
      <c r="K56" s="20"/>
      <c r="L56" s="20"/>
      <c r="M56" s="20"/>
      <c r="N56" s="20"/>
      <c r="O56" s="20"/>
      <c r="P56" s="20"/>
      <c r="Q56" s="20"/>
    </row>
  </sheetData>
  <mergeCells count="28">
    <mergeCell ref="X52:Y52"/>
    <mergeCell ref="W5:W6"/>
    <mergeCell ref="A4:W4"/>
    <mergeCell ref="A50:G50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U9:U10"/>
    <mergeCell ref="V9:V10"/>
    <mergeCell ref="S5:S6"/>
    <mergeCell ref="Q5:Q6"/>
    <mergeCell ref="R5:R6"/>
    <mergeCell ref="A1:W1"/>
    <mergeCell ref="A2:W2"/>
    <mergeCell ref="A3:I3"/>
    <mergeCell ref="A5:A6"/>
    <mergeCell ref="B5:B6"/>
    <mergeCell ref="C5:C6"/>
    <mergeCell ref="D5:D6"/>
    <mergeCell ref="E5:E6"/>
    <mergeCell ref="F5:F6"/>
  </mergeCells>
  <pageMargins left="0.39370078740157483" right="0.19685039370078741" top="0.39370078740157483" bottom="0.19685039370078741" header="0.39370078740157483" footer="0.39370078740157483"/>
  <pageSetup paperSize="9" scale="80" fitToHeight="2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view="pageBreakPreview" zoomScaleNormal="100" zoomScaleSheetLayoutView="100" workbookViewId="0">
      <selection activeCell="M52" sqref="M52"/>
    </sheetView>
  </sheetViews>
  <sheetFormatPr defaultRowHeight="15" x14ac:dyDescent="0.25"/>
  <cols>
    <col min="1" max="1" width="66.85546875" style="65" customWidth="1"/>
    <col min="2" max="2" width="6.140625" style="65" customWidth="1"/>
    <col min="3" max="3" width="14.140625" style="65" customWidth="1"/>
    <col min="4" max="4" width="14.85546875" style="65" customWidth="1"/>
    <col min="5" max="5" width="16.140625" style="65" customWidth="1"/>
    <col min="6" max="6" width="6.85546875" style="65" customWidth="1"/>
    <col min="7" max="16384" width="9.140625" style="65"/>
  </cols>
  <sheetData>
    <row r="1" spans="1:23" x14ac:dyDescent="0.25">
      <c r="A1" s="84" t="s">
        <v>102</v>
      </c>
      <c r="B1" s="84"/>
      <c r="C1" s="84"/>
      <c r="D1" s="84"/>
      <c r="E1" s="84"/>
      <c r="F1" s="84"/>
    </row>
    <row r="2" spans="1:23" ht="36.75" customHeight="1" x14ac:dyDescent="0.25">
      <c r="A2" s="85" t="s">
        <v>105</v>
      </c>
      <c r="B2" s="124"/>
      <c r="C2" s="124"/>
      <c r="D2" s="124"/>
      <c r="E2" s="124"/>
      <c r="F2" s="124"/>
    </row>
    <row r="3" spans="1:23" ht="17.25" customHeight="1" x14ac:dyDescent="0.25">
      <c r="A3" s="103" t="s">
        <v>0</v>
      </c>
      <c r="B3" s="103"/>
      <c r="C3" s="103"/>
      <c r="D3" s="103"/>
      <c r="E3" s="103"/>
      <c r="F3" s="103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ht="25.5" x14ac:dyDescent="0.25">
      <c r="A4" s="88" t="s">
        <v>1</v>
      </c>
      <c r="B4" s="90" t="s">
        <v>2</v>
      </c>
      <c r="C4" s="82" t="s">
        <v>103</v>
      </c>
      <c r="D4" s="82" t="s">
        <v>104</v>
      </c>
      <c r="E4" s="102" t="s">
        <v>100</v>
      </c>
      <c r="F4" s="141" t="s">
        <v>101</v>
      </c>
      <c r="G4" s="143" t="s">
        <v>3</v>
      </c>
      <c r="H4" s="145" t="s">
        <v>3</v>
      </c>
      <c r="I4" s="66"/>
      <c r="J4" s="131" t="s">
        <v>3</v>
      </c>
      <c r="K4" s="133" t="s">
        <v>3</v>
      </c>
      <c r="L4" s="135" t="s">
        <v>3</v>
      </c>
      <c r="M4" s="137" t="s">
        <v>3</v>
      </c>
      <c r="N4" s="139" t="s">
        <v>3</v>
      </c>
      <c r="O4" s="125" t="s">
        <v>3</v>
      </c>
      <c r="P4" s="127" t="s">
        <v>3</v>
      </c>
      <c r="Q4" s="66"/>
      <c r="R4" s="129" t="s">
        <v>3</v>
      </c>
      <c r="S4" s="129" t="s">
        <v>3</v>
      </c>
      <c r="T4" s="49" t="s">
        <v>4</v>
      </c>
      <c r="U4" s="50"/>
      <c r="V4" s="51"/>
      <c r="W4" s="66"/>
    </row>
    <row r="5" spans="1:23" ht="8.25" customHeight="1" x14ac:dyDescent="0.25">
      <c r="A5" s="89"/>
      <c r="B5" s="91"/>
      <c r="C5" s="83"/>
      <c r="D5" s="83"/>
      <c r="E5" s="102"/>
      <c r="F5" s="142"/>
      <c r="G5" s="144"/>
      <c r="H5" s="146"/>
      <c r="I5" s="66"/>
      <c r="J5" s="132"/>
      <c r="K5" s="134"/>
      <c r="L5" s="136"/>
      <c r="M5" s="138"/>
      <c r="N5" s="140"/>
      <c r="O5" s="126"/>
      <c r="P5" s="128"/>
      <c r="Q5" s="66"/>
      <c r="R5" s="130"/>
      <c r="S5" s="130"/>
      <c r="T5" s="49"/>
      <c r="U5" s="51"/>
      <c r="V5" s="51"/>
      <c r="W5" s="66"/>
    </row>
    <row r="6" spans="1:23" ht="13.5" customHeight="1" x14ac:dyDescent="0.25">
      <c r="A6" s="26">
        <v>1</v>
      </c>
      <c r="B6" s="27">
        <v>2</v>
      </c>
      <c r="C6" s="34">
        <v>3</v>
      </c>
      <c r="D6" s="61">
        <v>4</v>
      </c>
      <c r="E6" s="45" t="s">
        <v>106</v>
      </c>
      <c r="F6" s="68">
        <v>6</v>
      </c>
      <c r="G6" s="52"/>
      <c r="H6" s="53"/>
      <c r="I6" s="66"/>
      <c r="J6" s="54"/>
      <c r="K6" s="55"/>
      <c r="L6" s="56"/>
      <c r="M6" s="57"/>
      <c r="N6" s="58"/>
      <c r="O6" s="59"/>
      <c r="P6" s="60"/>
      <c r="R6" s="62"/>
      <c r="S6" s="62"/>
      <c r="T6" s="63"/>
      <c r="U6" s="64"/>
      <c r="V6" s="64"/>
    </row>
    <row r="7" spans="1:23" ht="30" x14ac:dyDescent="0.25">
      <c r="A7" s="47" t="s">
        <v>7</v>
      </c>
      <c r="B7" s="48" t="s">
        <v>8</v>
      </c>
      <c r="C7" s="70">
        <v>2545000</v>
      </c>
      <c r="D7" s="71">
        <v>1538320.55</v>
      </c>
      <c r="E7" s="67">
        <f>C7-D7</f>
        <v>1006679.45</v>
      </c>
      <c r="F7" s="69">
        <f>D7/C7*100</f>
        <v>60.444815324165035</v>
      </c>
    </row>
    <row r="8" spans="1:23" ht="45" x14ac:dyDescent="0.25">
      <c r="A8" s="47" t="s">
        <v>9</v>
      </c>
      <c r="B8" s="48" t="s">
        <v>10</v>
      </c>
      <c r="C8" s="70">
        <v>27135000</v>
      </c>
      <c r="D8" s="70">
        <v>11603155.15</v>
      </c>
      <c r="E8" s="67">
        <f t="shared" ref="E8:E51" si="0">C8-D8</f>
        <v>15531844.85</v>
      </c>
      <c r="F8" s="69">
        <f t="shared" ref="F8:F51" si="1">D8/C8*100</f>
        <v>42.760844481297219</v>
      </c>
    </row>
    <row r="9" spans="1:23" ht="45" x14ac:dyDescent="0.25">
      <c r="A9" s="47" t="s">
        <v>11</v>
      </c>
      <c r="B9" s="48" t="s">
        <v>12</v>
      </c>
      <c r="C9" s="70">
        <v>61297000</v>
      </c>
      <c r="D9" s="70">
        <v>33806803.880000003</v>
      </c>
      <c r="E9" s="67">
        <f t="shared" si="0"/>
        <v>27490196.119999997</v>
      </c>
      <c r="F9" s="69">
        <f t="shared" si="1"/>
        <v>55.152460772957902</v>
      </c>
    </row>
    <row r="10" spans="1:23" x14ac:dyDescent="0.25">
      <c r="A10" s="47" t="s">
        <v>13</v>
      </c>
      <c r="B10" s="48" t="s">
        <v>14</v>
      </c>
      <c r="C10" s="70">
        <v>152503</v>
      </c>
      <c r="D10" s="70">
        <v>0</v>
      </c>
      <c r="E10" s="67">
        <f t="shared" si="0"/>
        <v>152503</v>
      </c>
      <c r="F10" s="69">
        <f t="shared" si="1"/>
        <v>0</v>
      </c>
    </row>
    <row r="11" spans="1:23" ht="30" x14ac:dyDescent="0.25">
      <c r="A11" s="47" t="s">
        <v>15</v>
      </c>
      <c r="B11" s="48" t="s">
        <v>16</v>
      </c>
      <c r="C11" s="70">
        <v>40106000</v>
      </c>
      <c r="D11" s="70">
        <v>17124732.890000001</v>
      </c>
      <c r="E11" s="67">
        <f t="shared" si="0"/>
        <v>22981267.109999999</v>
      </c>
      <c r="F11" s="69">
        <f t="shared" si="1"/>
        <v>42.698680721089119</v>
      </c>
    </row>
    <row r="12" spans="1:23" x14ac:dyDescent="0.25">
      <c r="A12" s="47" t="s">
        <v>19</v>
      </c>
      <c r="B12" s="48" t="s">
        <v>20</v>
      </c>
      <c r="C12" s="70">
        <v>10000000</v>
      </c>
      <c r="D12" s="70">
        <v>0</v>
      </c>
      <c r="E12" s="67">
        <f t="shared" si="0"/>
        <v>10000000</v>
      </c>
      <c r="F12" s="69">
        <f t="shared" si="1"/>
        <v>0</v>
      </c>
    </row>
    <row r="13" spans="1:23" ht="17.25" customHeight="1" x14ac:dyDescent="0.25">
      <c r="A13" s="47" t="s">
        <v>21</v>
      </c>
      <c r="B13" s="48" t="s">
        <v>22</v>
      </c>
      <c r="C13" s="70">
        <v>227066326.80000001</v>
      </c>
      <c r="D13" s="70">
        <v>100035156.91</v>
      </c>
      <c r="E13" s="67">
        <f t="shared" si="0"/>
        <v>127031169.89000002</v>
      </c>
      <c r="F13" s="69">
        <f t="shared" si="1"/>
        <v>44.055478555440303</v>
      </c>
    </row>
    <row r="14" spans="1:23" x14ac:dyDescent="0.25">
      <c r="A14" s="47" t="s">
        <v>23</v>
      </c>
      <c r="B14" s="48" t="s">
        <v>24</v>
      </c>
      <c r="C14" s="70">
        <v>50000</v>
      </c>
      <c r="D14" s="70">
        <v>28532.03</v>
      </c>
      <c r="E14" s="67">
        <f t="shared" si="0"/>
        <v>21467.97</v>
      </c>
      <c r="F14" s="69">
        <f t="shared" si="1"/>
        <v>57.064059999999998</v>
      </c>
    </row>
    <row r="15" spans="1:23" x14ac:dyDescent="0.25">
      <c r="A15" s="47" t="s">
        <v>25</v>
      </c>
      <c r="B15" s="48" t="s">
        <v>26</v>
      </c>
      <c r="C15" s="70">
        <v>50000</v>
      </c>
      <c r="D15" s="70">
        <v>28532.03</v>
      </c>
      <c r="E15" s="67">
        <f t="shared" si="0"/>
        <v>21467.97</v>
      </c>
      <c r="F15" s="69">
        <f t="shared" si="1"/>
        <v>57.064059999999998</v>
      </c>
    </row>
    <row r="16" spans="1:23" ht="30" x14ac:dyDescent="0.25">
      <c r="A16" s="47" t="s">
        <v>27</v>
      </c>
      <c r="B16" s="48" t="s">
        <v>28</v>
      </c>
      <c r="C16" s="70">
        <v>50080000</v>
      </c>
      <c r="D16" s="70">
        <v>22453874.190000001</v>
      </c>
      <c r="E16" s="67">
        <f t="shared" si="0"/>
        <v>27626125.809999999</v>
      </c>
      <c r="F16" s="69">
        <f t="shared" si="1"/>
        <v>44.836010762779551</v>
      </c>
    </row>
    <row r="17" spans="1:6" ht="30" x14ac:dyDescent="0.25">
      <c r="A17" s="47" t="s">
        <v>29</v>
      </c>
      <c r="B17" s="48" t="s">
        <v>30</v>
      </c>
      <c r="C17" s="70">
        <v>50080000</v>
      </c>
      <c r="D17" s="70">
        <v>22453874.190000001</v>
      </c>
      <c r="E17" s="67">
        <f t="shared" si="0"/>
        <v>27626125.809999999</v>
      </c>
      <c r="F17" s="69">
        <f t="shared" si="1"/>
        <v>44.836010762779551</v>
      </c>
    </row>
    <row r="18" spans="1:6" x14ac:dyDescent="0.25">
      <c r="A18" s="47" t="s">
        <v>31</v>
      </c>
      <c r="B18" s="48" t="s">
        <v>32</v>
      </c>
      <c r="C18" s="70">
        <v>392800991.74000001</v>
      </c>
      <c r="D18" s="70">
        <v>84940386.090000004</v>
      </c>
      <c r="E18" s="67">
        <f t="shared" si="0"/>
        <v>307860605.64999998</v>
      </c>
      <c r="F18" s="69">
        <f t="shared" si="1"/>
        <v>21.624279947394616</v>
      </c>
    </row>
    <row r="19" spans="1:6" x14ac:dyDescent="0.25">
      <c r="A19" s="47" t="s">
        <v>33</v>
      </c>
      <c r="B19" s="48" t="s">
        <v>34</v>
      </c>
      <c r="C19" s="70">
        <v>2538205</v>
      </c>
      <c r="D19" s="70">
        <v>0</v>
      </c>
      <c r="E19" s="67">
        <f t="shared" si="0"/>
        <v>2538205</v>
      </c>
      <c r="F19" s="69">
        <f t="shared" si="1"/>
        <v>0</v>
      </c>
    </row>
    <row r="20" spans="1:6" x14ac:dyDescent="0.25">
      <c r="A20" s="47" t="s">
        <v>35</v>
      </c>
      <c r="B20" s="48" t="s">
        <v>36</v>
      </c>
      <c r="C20" s="70">
        <v>3223</v>
      </c>
      <c r="D20" s="70">
        <v>0</v>
      </c>
      <c r="E20" s="67">
        <f t="shared" si="0"/>
        <v>3223</v>
      </c>
      <c r="F20" s="69">
        <f t="shared" si="1"/>
        <v>0</v>
      </c>
    </row>
    <row r="21" spans="1:6" x14ac:dyDescent="0.25">
      <c r="A21" s="47" t="s">
        <v>37</v>
      </c>
      <c r="B21" s="48" t="s">
        <v>38</v>
      </c>
      <c r="C21" s="70">
        <v>349651494.74000001</v>
      </c>
      <c r="D21" s="70">
        <v>69504858</v>
      </c>
      <c r="E21" s="67">
        <f t="shared" si="0"/>
        <v>280146636.74000001</v>
      </c>
      <c r="F21" s="69">
        <f t="shared" si="1"/>
        <v>19.878324287354655</v>
      </c>
    </row>
    <row r="22" spans="1:6" x14ac:dyDescent="0.25">
      <c r="A22" s="47" t="s">
        <v>39</v>
      </c>
      <c r="B22" s="48" t="s">
        <v>40</v>
      </c>
      <c r="C22" s="70">
        <v>40608069</v>
      </c>
      <c r="D22" s="70">
        <v>15435528.09</v>
      </c>
      <c r="E22" s="67">
        <f t="shared" si="0"/>
        <v>25172540.91</v>
      </c>
      <c r="F22" s="69">
        <f t="shared" si="1"/>
        <v>38.010987643859643</v>
      </c>
    </row>
    <row r="23" spans="1:6" x14ac:dyDescent="0.25">
      <c r="A23" s="47" t="s">
        <v>41</v>
      </c>
      <c r="B23" s="48" t="s">
        <v>42</v>
      </c>
      <c r="C23" s="70">
        <v>402183893.77999997</v>
      </c>
      <c r="D23" s="70">
        <v>67376349.260000005</v>
      </c>
      <c r="E23" s="67">
        <f t="shared" si="0"/>
        <v>334807544.51999998</v>
      </c>
      <c r="F23" s="69">
        <f t="shared" si="1"/>
        <v>16.752622445108599</v>
      </c>
    </row>
    <row r="24" spans="1:6" x14ac:dyDescent="0.25">
      <c r="A24" s="47" t="s">
        <v>43</v>
      </c>
      <c r="B24" s="48" t="s">
        <v>44</v>
      </c>
      <c r="C24" s="70">
        <v>22643878.399999999</v>
      </c>
      <c r="D24" s="70">
        <v>6119818.6399999997</v>
      </c>
      <c r="E24" s="67">
        <f t="shared" si="0"/>
        <v>16524059.759999998</v>
      </c>
      <c r="F24" s="69">
        <f t="shared" si="1"/>
        <v>27.026371242127851</v>
      </c>
    </row>
    <row r="25" spans="1:6" x14ac:dyDescent="0.25">
      <c r="A25" s="47" t="s">
        <v>45</v>
      </c>
      <c r="B25" s="48" t="s">
        <v>46</v>
      </c>
      <c r="C25" s="70">
        <v>61570910</v>
      </c>
      <c r="D25" s="70">
        <v>5240808</v>
      </c>
      <c r="E25" s="67">
        <f t="shared" si="0"/>
        <v>56330102</v>
      </c>
      <c r="F25" s="69">
        <f t="shared" si="1"/>
        <v>8.5118248211696077</v>
      </c>
    </row>
    <row r="26" spans="1:6" x14ac:dyDescent="0.25">
      <c r="A26" s="47" t="s">
        <v>47</v>
      </c>
      <c r="B26" s="48" t="s">
        <v>48</v>
      </c>
      <c r="C26" s="70">
        <v>294169754.76999998</v>
      </c>
      <c r="D26" s="70">
        <v>41647114.939999998</v>
      </c>
      <c r="E26" s="67">
        <f t="shared" si="0"/>
        <v>252522639.82999998</v>
      </c>
      <c r="F26" s="69">
        <f t="shared" si="1"/>
        <v>14.157510846946952</v>
      </c>
    </row>
    <row r="27" spans="1:6" x14ac:dyDescent="0.25">
      <c r="A27" s="47" t="s">
        <v>49</v>
      </c>
      <c r="B27" s="48" t="s">
        <v>50</v>
      </c>
      <c r="C27" s="70">
        <v>23799350.609999999</v>
      </c>
      <c r="D27" s="70">
        <v>14368607.68</v>
      </c>
      <c r="E27" s="67">
        <f t="shared" si="0"/>
        <v>9430742.9299999997</v>
      </c>
      <c r="F27" s="69">
        <f t="shared" si="1"/>
        <v>60.373948497412385</v>
      </c>
    </row>
    <row r="28" spans="1:6" x14ac:dyDescent="0.25">
      <c r="A28" s="47" t="s">
        <v>94</v>
      </c>
      <c r="B28" s="48" t="s">
        <v>95</v>
      </c>
      <c r="C28" s="70">
        <v>700000</v>
      </c>
      <c r="D28" s="70">
        <v>0</v>
      </c>
      <c r="E28" s="67">
        <f t="shared" si="0"/>
        <v>700000</v>
      </c>
      <c r="F28" s="69">
        <f t="shared" si="1"/>
        <v>0</v>
      </c>
    </row>
    <row r="29" spans="1:6" x14ac:dyDescent="0.25">
      <c r="A29" s="47" t="s">
        <v>96</v>
      </c>
      <c r="B29" s="48" t="s">
        <v>97</v>
      </c>
      <c r="C29" s="70">
        <v>700000</v>
      </c>
      <c r="D29" s="70">
        <v>0</v>
      </c>
      <c r="E29" s="67">
        <f t="shared" si="0"/>
        <v>700000</v>
      </c>
      <c r="F29" s="69">
        <f t="shared" si="1"/>
        <v>0</v>
      </c>
    </row>
    <row r="30" spans="1:6" x14ac:dyDescent="0.25">
      <c r="A30" s="47" t="s">
        <v>51</v>
      </c>
      <c r="B30" s="48" t="s">
        <v>52</v>
      </c>
      <c r="C30" s="70">
        <v>2500473653.6300001</v>
      </c>
      <c r="D30" s="70">
        <v>1239466499.29</v>
      </c>
      <c r="E30" s="67">
        <f t="shared" si="0"/>
        <v>1261007154.3400002</v>
      </c>
      <c r="F30" s="69">
        <f t="shared" si="1"/>
        <v>49.569268506014268</v>
      </c>
    </row>
    <row r="31" spans="1:6" x14ac:dyDescent="0.25">
      <c r="A31" s="47" t="s">
        <v>53</v>
      </c>
      <c r="B31" s="48" t="s">
        <v>54</v>
      </c>
      <c r="C31" s="70">
        <v>974385547</v>
      </c>
      <c r="D31" s="70">
        <v>447298422.69999999</v>
      </c>
      <c r="E31" s="67">
        <f t="shared" si="0"/>
        <v>527087124.30000001</v>
      </c>
      <c r="F31" s="69">
        <f t="shared" si="1"/>
        <v>45.905691445975435</v>
      </c>
    </row>
    <row r="32" spans="1:6" x14ac:dyDescent="0.25">
      <c r="A32" s="47" t="s">
        <v>55</v>
      </c>
      <c r="B32" s="48" t="s">
        <v>56</v>
      </c>
      <c r="C32" s="70">
        <v>1146248325</v>
      </c>
      <c r="D32" s="70">
        <v>598425193.47000003</v>
      </c>
      <c r="E32" s="67">
        <f t="shared" si="0"/>
        <v>547823131.52999997</v>
      </c>
      <c r="F32" s="69">
        <f t="shared" si="1"/>
        <v>52.207290551111605</v>
      </c>
    </row>
    <row r="33" spans="1:6" x14ac:dyDescent="0.25">
      <c r="A33" s="47" t="s">
        <v>57</v>
      </c>
      <c r="B33" s="48" t="s">
        <v>58</v>
      </c>
      <c r="C33" s="70">
        <v>290023723.63</v>
      </c>
      <c r="D33" s="70">
        <v>156348234.16999999</v>
      </c>
      <c r="E33" s="67">
        <f t="shared" si="0"/>
        <v>133675489.46000001</v>
      </c>
      <c r="F33" s="69">
        <f t="shared" si="1"/>
        <v>53.908774155821284</v>
      </c>
    </row>
    <row r="34" spans="1:6" ht="30.75" customHeight="1" x14ac:dyDescent="0.25">
      <c r="A34" s="47" t="s">
        <v>59</v>
      </c>
      <c r="B34" s="48" t="s">
        <v>60</v>
      </c>
      <c r="C34" s="70">
        <v>376000</v>
      </c>
      <c r="D34" s="70">
        <v>171500</v>
      </c>
      <c r="E34" s="67">
        <f t="shared" si="0"/>
        <v>204500</v>
      </c>
      <c r="F34" s="69">
        <f t="shared" si="1"/>
        <v>45.611702127659576</v>
      </c>
    </row>
    <row r="35" spans="1:6" x14ac:dyDescent="0.25">
      <c r="A35" s="47" t="s">
        <v>61</v>
      </c>
      <c r="B35" s="48" t="s">
        <v>62</v>
      </c>
      <c r="C35" s="70">
        <v>36108058</v>
      </c>
      <c r="D35" s="70">
        <v>13630009.25</v>
      </c>
      <c r="E35" s="67">
        <f t="shared" si="0"/>
        <v>22478048.75</v>
      </c>
      <c r="F35" s="69">
        <f t="shared" si="1"/>
        <v>37.747832492126825</v>
      </c>
    </row>
    <row r="36" spans="1:6" ht="17.25" customHeight="1" x14ac:dyDescent="0.25">
      <c r="A36" s="47" t="s">
        <v>63</v>
      </c>
      <c r="B36" s="48" t="s">
        <v>64</v>
      </c>
      <c r="C36" s="70">
        <v>53332000</v>
      </c>
      <c r="D36" s="70">
        <v>23593139.699999999</v>
      </c>
      <c r="E36" s="67">
        <f t="shared" si="0"/>
        <v>29738860.300000001</v>
      </c>
      <c r="F36" s="69">
        <f t="shared" si="1"/>
        <v>44.238242893572341</v>
      </c>
    </row>
    <row r="37" spans="1:6" x14ac:dyDescent="0.25">
      <c r="A37" s="47" t="s">
        <v>65</v>
      </c>
      <c r="B37" s="48" t="s">
        <v>66</v>
      </c>
      <c r="C37" s="70">
        <v>267132530.08000001</v>
      </c>
      <c r="D37" s="70">
        <v>136578898.96000001</v>
      </c>
      <c r="E37" s="67">
        <f t="shared" si="0"/>
        <v>130553631.12</v>
      </c>
      <c r="F37" s="69">
        <f t="shared" si="1"/>
        <v>51.127767523894519</v>
      </c>
    </row>
    <row r="38" spans="1:6" x14ac:dyDescent="0.25">
      <c r="A38" s="47" t="s">
        <v>67</v>
      </c>
      <c r="B38" s="48" t="s">
        <v>68</v>
      </c>
      <c r="C38" s="70">
        <v>253535530.08000001</v>
      </c>
      <c r="D38" s="70">
        <v>130578809.7</v>
      </c>
      <c r="E38" s="67">
        <f t="shared" si="0"/>
        <v>122956720.38000001</v>
      </c>
      <c r="F38" s="69">
        <f t="shared" si="1"/>
        <v>51.503159994497608</v>
      </c>
    </row>
    <row r="39" spans="1:6" x14ac:dyDescent="0.25">
      <c r="A39" s="47" t="s">
        <v>69</v>
      </c>
      <c r="B39" s="48" t="s">
        <v>70</v>
      </c>
      <c r="C39" s="70">
        <v>13597000</v>
      </c>
      <c r="D39" s="70">
        <v>6000089.2599999998</v>
      </c>
      <c r="E39" s="67">
        <f t="shared" si="0"/>
        <v>7596910.7400000002</v>
      </c>
      <c r="F39" s="69">
        <f t="shared" si="1"/>
        <v>44.128037508273884</v>
      </c>
    </row>
    <row r="40" spans="1:6" x14ac:dyDescent="0.25">
      <c r="A40" s="47" t="s">
        <v>71</v>
      </c>
      <c r="B40" s="48" t="s">
        <v>72</v>
      </c>
      <c r="C40" s="70">
        <v>122037059.42</v>
      </c>
      <c r="D40" s="70">
        <v>47859094.609999999</v>
      </c>
      <c r="E40" s="67">
        <f t="shared" si="0"/>
        <v>74177964.810000002</v>
      </c>
      <c r="F40" s="69">
        <f t="shared" si="1"/>
        <v>39.216853337385992</v>
      </c>
    </row>
    <row r="41" spans="1:6" x14ac:dyDescent="0.25">
      <c r="A41" s="47" t="s">
        <v>73</v>
      </c>
      <c r="B41" s="48" t="s">
        <v>74</v>
      </c>
      <c r="C41" s="70">
        <v>11155000</v>
      </c>
      <c r="D41" s="70">
        <v>5454225.7999999998</v>
      </c>
      <c r="E41" s="67">
        <f t="shared" si="0"/>
        <v>5700774.2000000002</v>
      </c>
      <c r="F41" s="69">
        <f t="shared" si="1"/>
        <v>48.894897355445991</v>
      </c>
    </row>
    <row r="42" spans="1:6" x14ac:dyDescent="0.25">
      <c r="A42" s="47" t="s">
        <v>75</v>
      </c>
      <c r="B42" s="48" t="s">
        <v>76</v>
      </c>
      <c r="C42" s="70">
        <v>14580000</v>
      </c>
      <c r="D42" s="70">
        <v>3381294.44</v>
      </c>
      <c r="E42" s="67">
        <f t="shared" si="0"/>
        <v>11198705.560000001</v>
      </c>
      <c r="F42" s="69">
        <f t="shared" si="1"/>
        <v>23.19131989026063</v>
      </c>
    </row>
    <row r="43" spans="1:6" x14ac:dyDescent="0.25">
      <c r="A43" s="47" t="s">
        <v>77</v>
      </c>
      <c r="B43" s="48" t="s">
        <v>78</v>
      </c>
      <c r="C43" s="70">
        <v>95127059.420000002</v>
      </c>
      <c r="D43" s="70">
        <v>38317640.369999997</v>
      </c>
      <c r="E43" s="67">
        <f t="shared" si="0"/>
        <v>56809419.050000004</v>
      </c>
      <c r="F43" s="69">
        <f t="shared" si="1"/>
        <v>40.280484442204781</v>
      </c>
    </row>
    <row r="44" spans="1:6" x14ac:dyDescent="0.25">
      <c r="A44" s="47" t="s">
        <v>79</v>
      </c>
      <c r="B44" s="48" t="s">
        <v>80</v>
      </c>
      <c r="C44" s="70">
        <v>1175000</v>
      </c>
      <c r="D44" s="70">
        <v>705934</v>
      </c>
      <c r="E44" s="67">
        <f t="shared" si="0"/>
        <v>469066</v>
      </c>
      <c r="F44" s="69">
        <f t="shared" si="1"/>
        <v>60.07948936170213</v>
      </c>
    </row>
    <row r="45" spans="1:6" ht="15.75" customHeight="1" x14ac:dyDescent="0.25">
      <c r="A45" s="47" t="s">
        <v>81</v>
      </c>
      <c r="B45" s="48" t="s">
        <v>82</v>
      </c>
      <c r="C45" s="70">
        <v>54995230</v>
      </c>
      <c r="D45" s="70">
        <v>13989986.109999999</v>
      </c>
      <c r="E45" s="67">
        <f t="shared" si="0"/>
        <v>41005243.890000001</v>
      </c>
      <c r="F45" s="69">
        <f t="shared" si="1"/>
        <v>25.438544597413266</v>
      </c>
    </row>
    <row r="46" spans="1:6" x14ac:dyDescent="0.25">
      <c r="A46" s="47" t="s">
        <v>83</v>
      </c>
      <c r="B46" s="48" t="s">
        <v>84</v>
      </c>
      <c r="C46" s="70">
        <v>21427571.27</v>
      </c>
      <c r="D46" s="70">
        <v>11054464</v>
      </c>
      <c r="E46" s="67">
        <f t="shared" si="0"/>
        <v>10373107.27</v>
      </c>
      <c r="F46" s="69">
        <f t="shared" si="1"/>
        <v>51.589906577405586</v>
      </c>
    </row>
    <row r="47" spans="1:6" x14ac:dyDescent="0.25">
      <c r="A47" s="47" t="s">
        <v>85</v>
      </c>
      <c r="B47" s="48" t="s">
        <v>86</v>
      </c>
      <c r="C47" s="70">
        <v>30718658.73</v>
      </c>
      <c r="D47" s="70">
        <v>1634427.31</v>
      </c>
      <c r="E47" s="67">
        <f t="shared" si="0"/>
        <v>29084231.420000002</v>
      </c>
      <c r="F47" s="69">
        <f t="shared" si="1"/>
        <v>5.3206337046344077</v>
      </c>
    </row>
    <row r="48" spans="1:6" x14ac:dyDescent="0.25">
      <c r="A48" s="47" t="s">
        <v>87</v>
      </c>
      <c r="B48" s="48" t="s">
        <v>88</v>
      </c>
      <c r="C48" s="70">
        <v>2849000</v>
      </c>
      <c r="D48" s="70">
        <v>1301094.8</v>
      </c>
      <c r="E48" s="67">
        <f t="shared" si="0"/>
        <v>1547905.2</v>
      </c>
      <c r="F48" s="69">
        <f t="shared" si="1"/>
        <v>45.668473148473147</v>
      </c>
    </row>
    <row r="49" spans="1:6" ht="30" x14ac:dyDescent="0.25">
      <c r="A49" s="47" t="s">
        <v>89</v>
      </c>
      <c r="B49" s="48" t="s">
        <v>90</v>
      </c>
      <c r="C49" s="70">
        <v>31995000</v>
      </c>
      <c r="D49" s="70">
        <v>0</v>
      </c>
      <c r="E49" s="67">
        <f t="shared" si="0"/>
        <v>31995000</v>
      </c>
      <c r="F49" s="69">
        <f t="shared" si="1"/>
        <v>0</v>
      </c>
    </row>
    <row r="50" spans="1:6" ht="30.75" customHeight="1" x14ac:dyDescent="0.25">
      <c r="A50" s="47" t="s">
        <v>91</v>
      </c>
      <c r="B50" s="48" t="s">
        <v>92</v>
      </c>
      <c r="C50" s="70">
        <v>31995000</v>
      </c>
      <c r="D50" s="70">
        <v>0</v>
      </c>
      <c r="E50" s="67">
        <f t="shared" si="0"/>
        <v>31995000</v>
      </c>
      <c r="F50" s="69">
        <f t="shared" si="1"/>
        <v>0</v>
      </c>
    </row>
    <row r="51" spans="1:6" x14ac:dyDescent="0.25">
      <c r="A51" s="147" t="s">
        <v>93</v>
      </c>
      <c r="B51" s="148"/>
      <c r="C51" s="77">
        <v>4190750188.4499998</v>
      </c>
      <c r="D51" s="77">
        <v>1776801789.9200001</v>
      </c>
      <c r="E51" s="78">
        <f t="shared" si="0"/>
        <v>2413948398.5299997</v>
      </c>
      <c r="F51" s="79">
        <f t="shared" si="1"/>
        <v>42.398179562623177</v>
      </c>
    </row>
  </sheetData>
  <mergeCells count="21">
    <mergeCell ref="A51:B51"/>
    <mergeCell ref="A4:A5"/>
    <mergeCell ref="B4:B5"/>
    <mergeCell ref="P4:P5"/>
    <mergeCell ref="D4:D5"/>
    <mergeCell ref="R4:R5"/>
    <mergeCell ref="S4:S5"/>
    <mergeCell ref="J4:J5"/>
    <mergeCell ref="K4:K5"/>
    <mergeCell ref="L4:L5"/>
    <mergeCell ref="M4:M5"/>
    <mergeCell ref="N4:N5"/>
    <mergeCell ref="F4:F5"/>
    <mergeCell ref="G4:G5"/>
    <mergeCell ref="H4:H5"/>
    <mergeCell ref="E4:E5"/>
    <mergeCell ref="A1:F1"/>
    <mergeCell ref="A2:F2"/>
    <mergeCell ref="A3:F3"/>
    <mergeCell ref="O4:O5"/>
    <mergeCell ref="C4:C5"/>
  </mergeCells>
  <pageMargins left="0.70866141732283472" right="0.19685039370078741" top="0.78740157480314965" bottom="0.15748031496062992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06114A9-4ADD-41E1-A016-74B93C7914D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Разд и подразд с 2019</vt:lpstr>
      <vt:lpstr>Разд и подразд с Планом</vt:lpstr>
      <vt:lpstr>'Разд и подразд с 2019'!Заголовки_для_печати</vt:lpstr>
      <vt:lpstr>'Разд и подразд с 2019'!Область_печати</vt:lpstr>
      <vt:lpstr>'Разд и подразд с Планом'!Область_печати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Малина</dc:creator>
  <cp:lastModifiedBy>Людмила А. Петрунько</cp:lastModifiedBy>
  <cp:lastPrinted>2020-09-07T01:38:54Z</cp:lastPrinted>
  <dcterms:created xsi:type="dcterms:W3CDTF">2020-07-02T01:52:13Z</dcterms:created>
  <dcterms:modified xsi:type="dcterms:W3CDTF">2020-09-14T04:28:01Z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ВЕСЬ по распорядит  и лицевым (посл вариант)(9).xlsx</vt:lpwstr>
  </property>
  <property fmtid="{D5CDD505-2E9C-101B-9397-08002B2CF9AE}" pid="3" name="Название отчета">
    <vt:lpwstr>___ ВЕСЬ по распорядит  и лицевым (посл вариант)(9).xlsx</vt:lpwstr>
  </property>
  <property fmtid="{D5CDD505-2E9C-101B-9397-08002B2CF9AE}" pid="4" name="Версия клиента">
    <vt:lpwstr>20.1.25.6250 (.NET 4.7.2)</vt:lpwstr>
  </property>
  <property fmtid="{D5CDD505-2E9C-101B-9397-08002B2CF9AE}" pid="5" name="Версия базы">
    <vt:lpwstr>20.1.1944.315245908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192.168.9.2</vt:lpwstr>
  </property>
  <property fmtid="{D5CDD505-2E9C-101B-9397-08002B2CF9AE}" pid="8" name="База">
    <vt:lpwstr>budget2020</vt:lpwstr>
  </property>
  <property fmtid="{D5CDD505-2E9C-101B-9397-08002B2CF9AE}" pid="9" name="Пользователь">
    <vt:lpwstr>malina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